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jsjy002\G_Shares\GK_Shares\g_kenkyushien00\★学術研究振興資金(若手・女性含)\2027年度採択\若手・女性研究者奨励金\②研究計画調書（投稿用）\"/>
    </mc:Choice>
  </mc:AlternateContent>
  <xr:revisionPtr revIDLastSave="0" documentId="13_ncr:1_{B449DB65-05F7-4967-81A2-C5DC1BADEA14}" xr6:coauthVersionLast="47" xr6:coauthVersionMax="47" xr10:uidLastSave="{00000000-0000-0000-0000-000000000000}"/>
  <bookViews>
    <workbookView xWindow="11985" yWindow="1965" windowWidth="15345" windowHeight="11295" xr2:uid="{00000000-000D-0000-FFFF-FFFF00000000}"/>
  </bookViews>
  <sheets>
    <sheet name="様式1" sheetId="1" r:id="rId1"/>
    <sheet name="事務担当者名簿" sheetId="3" r:id="rId2"/>
  </sheets>
  <definedNames>
    <definedName name="_xlnm.Print_Area" localSheetId="1">事務担当者名簿!$C$1:$J$33</definedName>
    <definedName name="_xlnm.Print_Area" localSheetId="0">様式1!$C$1:$S$30</definedName>
    <definedName name="Z_CFD8CBE8_52F9_49E0_BE0E_9D71B40C29A6_.wvu.PrintArea" localSheetId="1" hidden="1">事務担当者名簿!$C$1:$J$34</definedName>
    <definedName name="Z_CFD8CBE8_52F9_49E0_BE0E_9D71B40C29A6_.wvu.PrintArea" localSheetId="0" hidden="1">様式1!$C$1:$S$30</definedName>
    <definedName name="講師">テーブル1[講師]</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 l="1"/>
  <c r="H22" i="1" l="1"/>
  <c r="S10" i="1" l="1"/>
  <c r="J29" i="1"/>
  <c r="F12" i="1" l="1"/>
  <c r="D3" i="3"/>
  <c r="D10" i="3" l="1"/>
  <c r="H10" i="3" s="1"/>
  <c r="D6" i="3"/>
  <c r="H4" i="3"/>
  <c r="C2" i="3" s="1"/>
  <c r="C13" i="3"/>
  <c r="L5" i="1" l="1"/>
  <c r="H21" i="1" l="1"/>
  <c r="F13" i="1"/>
  <c r="S27" i="1" l="1"/>
  <c r="U14" i="1" l="1"/>
  <c r="U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S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E556BFF0-6627-4842-BC1F-AA177108630E}">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<sst xmlns="http://schemas.openxmlformats.org/spreadsheetml/2006/main" count="203" uniqueCount="166">
  <si>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</si>
  <si>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</si>
  <si>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</si>
  <si>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</si>
  <si>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</si>
  <si>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</si>
  <si>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</si>
  <si>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</si>
  <si>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</si>
  <si>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</si>
  <si>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</si>
  <si>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</si>
  <si>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</si>
  <si>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</si>
  <si>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</si>
  <si>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</si>
  <si>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</si>
  <si>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</si>
  <si>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</si>
  <si>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</si>
  <si>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</si>
  <si>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</si>
  <si>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</si>
  <si>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</si>
  <si>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</si>
  <si>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</si>
  <si>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</si>
  <si>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</si>
  <si>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</si>
  <si>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</si>
  <si>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</si>
  <si>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</si>
  <si>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</si>
  <si>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</si>
  <si>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〔様式1：若手〕</t>
    <rPh sb="1" eb="3">
      <t>ヨウシキ</t>
    </rPh>
    <rPh sb="5" eb="7">
      <t>ワカテ</t>
    </rPh>
    <phoneticPr fontId="5"/>
  </si>
  <si>
    <t>（参考）</t>
    <rPh sb="1" eb="3">
      <t>サンコウ</t>
    </rPh>
    <phoneticPr fontId="2"/>
  </si>
  <si>
    <t>←</t>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</si>
  <si>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</si>
  <si>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</si>
  <si>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</si>
  <si>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</si>
  <si>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</si>
  <si>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</si>
  <si>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</si>
  <si>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</si>
  <si>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</si>
  <si>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</si>
  <si>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</si>
  <si>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</si>
  <si>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</si>
  <si>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</si>
  <si>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</si>
  <si>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</si>
  <si>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</si>
  <si>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</si>
  <si>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</si>
  <si>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</si>
  <si>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</si>
  <si>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</si>
  <si>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</si>
  <si>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</si>
  <si>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</si>
  <si>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</si>
  <si>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</si>
  <si>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</si>
  <si>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</si>
  <si>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</si>
  <si>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</si>
  <si>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</si>
  <si>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</si>
  <si>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</si>
  <si>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</si>
  <si>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</si>
  <si>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</si>
  <si>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</si>
  <si>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</si>
  <si>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</si>
  <si>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</si>
  <si>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</si>
  <si>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</si>
  <si>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</si>
  <si>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</si>
  <si>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</si>
  <si>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</si>
  <si>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</si>
  <si>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</si>
  <si>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</si>
  <si>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</si>
  <si>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</si>
  <si>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</si>
  <si>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</si>
  <si>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</si>
  <si>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</si>
  <si>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</si>
  <si>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</si>
  <si>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</si>
  <si>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</si>
  <si>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</si>
  <si>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</si>
  <si>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</si>
  <si>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</si>
  <si>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</si>
  <si>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</si>
  <si>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</si>
  <si>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</si>
  <si>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</si>
  <si>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</si>
  <si>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</si>
  <si>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</si>
  <si>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</si>
  <si>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</si>
  <si>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</si>
  <si>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</si>
  <si>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</si>
  <si>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</si>
  <si>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</si>
  <si>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</si>
  <si>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</si>
  <si>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</si>
  <si>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</si>
  <si>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</si>
  <si>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①</t>
    <phoneticPr fontId="2"/>
  </si>
  <si>
    <t>②</t>
    <phoneticPr fontId="2"/>
  </si>
  <si>
    <t>③</t>
    <phoneticPr fontId="2"/>
  </si>
  <si>
    <t>書類送付先住所</t>
    <rPh sb="0" eb="2">
      <t>ショルイ</t>
    </rPh>
    <rPh sb="2" eb="5">
      <t>ソウフサキ</t>
    </rPh>
    <phoneticPr fontId="9"/>
  </si>
  <si>
    <t>S112</t>
    <phoneticPr fontId="2"/>
  </si>
  <si>
    <t>文字数（30文字以内）</t>
    <rPh sb="0" eb="3">
      <t>モジスウ</t>
    </rPh>
    <rPh sb="6" eb="8">
      <t>モジ</t>
    </rPh>
    <rPh sb="8" eb="10">
      <t>イナイ</t>
    </rPh>
    <phoneticPr fontId="2"/>
  </si>
  <si>
    <t>助教</t>
    <rPh sb="0" eb="2">
      <t>ジョキョウ</t>
    </rPh>
    <phoneticPr fontId="2"/>
  </si>
  <si>
    <t>ポスト・ドクター</t>
    <phoneticPr fontId="2"/>
  </si>
  <si>
    <t>講師</t>
    <rPh sb="0" eb="2">
      <t>コウシ</t>
    </rPh>
    <phoneticPr fontId="2"/>
  </si>
  <si>
    <t>〒</t>
    <phoneticPr fontId="2"/>
  </si>
  <si>
    <t>　※審査系については、別表1「若手・女性研究者奨励金　審査部門別系、応募研究別分科表」の
　　４つの系から、１つ又は２つ選択できます。
　※研究課題が当該審査系での応募がふさわしいと考える理由を入力してください。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9">
      <t>ニュウリョク</t>
    </rPh>
    <rPh sb="112" eb="113">
      <t>ホン</t>
    </rPh>
    <rPh sb="113" eb="115">
      <t>コウモク</t>
    </rPh>
    <rPh sb="116" eb="118">
      <t>シンサ</t>
    </rPh>
    <rPh sb="118" eb="120">
      <t>ヨウソ</t>
    </rPh>
    <rPh sb="121" eb="122">
      <t>ヒト</t>
    </rPh>
    <phoneticPr fontId="5"/>
  </si>
  <si>
    <t xml:space="preserve"> ※研究分科はプルダウンから選択してください。
　 なお、複数の分科にまたがる場合は、当該研究に占める割合が
   最も多い分科を１つプルダウンから選択してください。</t>
    <rPh sb="2" eb="4">
      <t>ケンキュウ</t>
    </rPh>
    <rPh sb="4" eb="6">
      <t>ブンカ</t>
    </rPh>
    <rPh sb="14" eb="16">
      <t>センタク</t>
    </rPh>
    <phoneticPr fontId="5"/>
  </si>
  <si>
    <t>生年月日</t>
    <rPh sb="0" eb="2">
      <t>セイネン</t>
    </rPh>
    <rPh sb="2" eb="4">
      <t>ガッピ</t>
    </rPh>
    <phoneticPr fontId="5"/>
  </si>
  <si>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</si>
  <si>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</si>
  <si>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</si>
  <si>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</si>
  <si>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</si>
  <si>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</si>
  <si>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</si>
  <si>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</si>
  <si>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</si>
  <si>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</si>
  <si>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S113</t>
  </si>
  <si>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9"/>
  </si>
  <si>
    <t xml:space="preserve">   -    -    </t>
    <phoneticPr fontId="2"/>
  </si>
  <si>
    <t>2027年度　若手研究者奨励金</t>
    <rPh sb="4" eb="6">
      <t>ネンド</t>
    </rPh>
    <rPh sb="7" eb="15">
      <t>ワカテ</t>
    </rPh>
    <phoneticPr fontId="5"/>
  </si>
  <si>
    <t>３．2027年度奨励金の使用予定</t>
    <rPh sb="6" eb="8">
      <t>ネンド</t>
    </rPh>
    <rPh sb="8" eb="11">
      <t>ショウレイキン</t>
    </rPh>
    <rPh sb="12" eb="14">
      <t>シヨウ</t>
    </rPh>
    <rPh sb="14" eb="16">
      <t>ヨテイ</t>
    </rPh>
    <phoneticPr fontId="5"/>
  </si>
  <si>
    <t>2027年度　若手研究者奨励金　事務担当者名簿</t>
    <rPh sb="4" eb="6">
      <t>ネンド</t>
    </rPh>
    <rPh sb="7" eb="9">
      <t>ワカテ</t>
    </rPh>
    <rPh sb="9" eb="12">
      <t>ケンキュウシャ</t>
    </rPh>
    <rPh sb="12" eb="15">
      <t>ショウレイキン</t>
    </rPh>
    <rPh sb="16" eb="18">
      <t>ジム</t>
    </rPh>
    <rPh sb="18" eb="20">
      <t>タントウ</t>
    </rPh>
    <rPh sb="20" eb="21">
      <t>シャ</t>
    </rPh>
    <rPh sb="21" eb="23">
      <t>メイボ</t>
    </rPh>
    <phoneticPr fontId="9"/>
  </si>
  <si>
    <t>１．研究者の基本事項（令和8年6月1日現在）</t>
    <rPh sb="2" eb="5">
      <t>ケンキュウシャ</t>
    </rPh>
    <rPh sb="6" eb="8">
      <t>キホン</t>
    </rPh>
    <rPh sb="8" eb="10">
      <t>ジコウ</t>
    </rPh>
    <rPh sb="11" eb="13">
      <t>レイワ</t>
    </rPh>
    <rPh sb="14" eb="15">
      <t>ネン</t>
    </rPh>
    <rPh sb="16" eb="17">
      <t>ガツ</t>
    </rPh>
    <rPh sb="18" eb="19">
      <t>ヒ</t>
    </rPh>
    <rPh sb="19" eb="21">
      <t>ゲンザイ</t>
    </rPh>
    <phoneticPr fontId="5"/>
  </si>
  <si>
    <t>231016</t>
    <phoneticPr fontId="2"/>
  </si>
  <si>
    <t>藤田学園</t>
    <rPh sb="0" eb="4">
      <t>フジタガクエン</t>
    </rPh>
    <phoneticPr fontId="2"/>
  </si>
  <si>
    <t>藤田医科大学</t>
    <rPh sb="0" eb="6">
      <t>フジタイカダイガク</t>
    </rPh>
    <phoneticPr fontId="2"/>
  </si>
  <si>
    <t>フジタガクエン</t>
    <phoneticPr fontId="2"/>
  </si>
  <si>
    <t>フジタイカダイガク</t>
    <phoneticPr fontId="2"/>
  </si>
  <si>
    <t>4701192</t>
    <phoneticPr fontId="2"/>
  </si>
  <si>
    <t>愛知県豊明市沓掛町田楽ケ窪1番地98</t>
    <phoneticPr fontId="2"/>
  </si>
  <si>
    <t>事務局　研究支援部
研究費管理課
事務員</t>
    <phoneticPr fontId="2"/>
  </si>
  <si>
    <t>大村　渉</t>
    <phoneticPr fontId="2"/>
  </si>
  <si>
    <t>オオムラ　ワタル</t>
    <phoneticPr fontId="2"/>
  </si>
  <si>
    <t>サカキバラ　ミキ</t>
    <phoneticPr fontId="2"/>
  </si>
  <si>
    <t>榊原　未樹</t>
    <phoneticPr fontId="2"/>
  </si>
  <si>
    <t>0562-93-2447</t>
  </si>
  <si>
    <t>0562-92-5382</t>
  </si>
  <si>
    <t>kenkanri@fujita-hu.ac.jp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</si>
</sst>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円&quot;"/>
    <numFmt numFmtId="178" formatCode="#"/>
  </numFmts>
  <fonts count="31">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9"/>
      <color indexed="81"/>
      <name val="MS P ゴシック"/>
      <family val="3"/>
      <charset val="128"/>
    </font>
    <font>
      <sz val="11"/>
      <color theme="1"/>
      <name val="ＭＳ ゴシック"/>
      <family val="3"/>
      <charset val="128"/>
    </font>
    <font>
      <sz val="11"/>
      <color indexed="8"/>
      <name val="ＭＳ 明朝"/>
      <family val="3"/>
      <charset val="128"/>
    </font>
    <font>
      <sz val="12"/>
      <color rgb="FFFF0000"/>
      <name val="ＭＳ ゴシック"/>
      <family val="3"/>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4" fillId="0" borderId="0" applyFont="0" applyFill="0" applyBorder="0" applyAlignment="0" applyProtection="0">
      <alignment vertical="center"/>
    </xf>
  </cellStyleXfs>
  <cellXfs count="202">
    <xf numFmtId="0" fontId="0" fillId="0" borderId="0" xfId="0">
      <alignment vertical="center"/>
    </xf>
    <xf numFmtId="0" fontId="4" fillId="0" borderId="0" xfId="1" applyFont="1">
      <alignment vertical="center"/>
    </xf>
    <xf numFmtId="0" fontId="13" fillId="0" borderId="0" xfId="4" applyFont="1" applyAlignment="1">
      <alignment horizontal="center" vertical="center" wrapText="1"/>
    </xf>
    <xf numFmtId="49" fontId="4" fillId="0" borderId="25" xfId="4" applyNumberFormat="1" applyFont="1" applyBorder="1" applyAlignment="1" applyProtection="1">
      <alignment horizontal="left" vertical="center" wrapText="1"/>
      <protection locked="0"/>
    </xf>
    <xf numFmtId="49" fontId="4" fillId="0" borderId="30" xfId="4" applyNumberFormat="1" applyFont="1" applyBorder="1" applyAlignment="1" applyProtection="1">
      <alignment horizontal="left" vertical="center" wrapText="1"/>
      <protection locked="0"/>
    </xf>
    <xf numFmtId="49" fontId="4" fillId="0" borderId="32" xfId="4" applyNumberFormat="1" applyFont="1" applyBorder="1" applyAlignment="1" applyProtection="1">
      <alignment horizontal="left" vertical="center" wrapText="1"/>
      <protection locked="0"/>
    </xf>
    <xf numFmtId="0" fontId="20" fillId="0" borderId="0" xfId="1" applyFont="1">
      <alignment vertical="center"/>
    </xf>
    <xf numFmtId="0" fontId="18" fillId="0" borderId="0" xfId="1" applyFont="1" applyAlignment="1">
      <alignment horizontal="left" vertical="center" wrapText="1"/>
    </xf>
    <xf numFmtId="0" fontId="18" fillId="0" borderId="0" xfId="1" applyFont="1" applyAlignment="1">
      <alignment horizontal="center" vertical="center"/>
    </xf>
    <xf numFmtId="0" fontId="18" fillId="0" borderId="0" xfId="1" applyFont="1" applyAlignment="1">
      <alignment horizontal="center" vertical="center" wrapText="1"/>
    </xf>
    <xf numFmtId="0" fontId="3" fillId="0" borderId="6" xfId="1" applyFont="1" applyBorder="1" applyAlignment="1">
      <alignment horizontal="center" vertical="center" textRotation="255"/>
    </xf>
    <xf numFmtId="0" fontId="18" fillId="0" borderId="37" xfId="1" applyFont="1" applyBorder="1" applyAlignment="1" applyProtection="1">
      <alignment horizontal="center" vertical="center" textRotation="255"/>
      <protection locked="0"/>
    </xf>
    <xf numFmtId="0" fontId="22" fillId="0" borderId="0" xfId="1" applyFont="1" applyAlignment="1">
      <alignment horizontal="center" vertical="center"/>
    </xf>
    <xf numFmtId="0" fontId="18" fillId="0" borderId="6" xfId="1" applyFont="1" applyBorder="1" applyAlignment="1">
      <alignment horizontal="center" vertical="center"/>
    </xf>
    <xf numFmtId="0" fontId="4" fillId="0" borderId="36" xfId="1" applyFont="1" applyBorder="1" applyAlignment="1">
      <alignment horizontal="left" vertical="center"/>
    </xf>
    <xf numFmtId="0" fontId="19" fillId="0" borderId="6"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right" vertical="center"/>
    </xf>
    <xf numFmtId="0" fontId="21" fillId="0" borderId="0" xfId="1" applyFont="1" applyAlignment="1">
      <alignment vertical="top"/>
    </xf>
    <xf numFmtId="0" fontId="4" fillId="0" borderId="0" xfId="1" applyFont="1" applyAlignment="1">
      <alignment horizontal="left" vertical="center"/>
    </xf>
    <xf numFmtId="0" fontId="4" fillId="0" borderId="0" xfId="1" applyFont="1" applyAlignment="1"/>
    <xf numFmtId="177" fontId="19"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left" vertical="center" wrapText="1" shrinkToFit="1"/>
    </xf>
    <xf numFmtId="0" fontId="4" fillId="0" borderId="6" xfId="1" applyFont="1" applyBorder="1" applyAlignment="1">
      <alignment horizontal="center" vertical="center" wrapText="1"/>
    </xf>
    <xf numFmtId="0" fontId="26" fillId="0" borderId="4" xfId="1" applyFont="1" applyBorder="1">
      <alignment vertical="center"/>
    </xf>
    <xf numFmtId="0" fontId="28" fillId="0" borderId="0" xfId="4" applyFont="1">
      <alignment vertical="center"/>
    </xf>
    <xf numFmtId="0" fontId="13" fillId="0" borderId="0" xfId="4" applyFont="1">
      <alignment vertical="center"/>
    </xf>
    <xf numFmtId="0" fontId="14" fillId="0" borderId="0" xfId="4">
      <alignment vertical="center"/>
    </xf>
    <xf numFmtId="0" fontId="12" fillId="0" borderId="10" xfId="4" applyFont="1" applyBorder="1" applyAlignment="1">
      <alignment horizontal="center" vertical="center"/>
    </xf>
    <xf numFmtId="0" fontId="4" fillId="0" borderId="0" xfId="4" applyFont="1">
      <alignment vertical="center"/>
    </xf>
    <xf numFmtId="0" fontId="4" fillId="0" borderId="21" xfId="4" applyFont="1" applyBorder="1" applyAlignment="1">
      <alignment horizontal="center" vertical="center"/>
    </xf>
    <xf numFmtId="0" fontId="12" fillId="0" borderId="23" xfId="4" applyFont="1" applyBorder="1" applyAlignment="1">
      <alignment horizontal="center" vertical="center"/>
    </xf>
    <xf numFmtId="0" fontId="4" fillId="0" borderId="15" xfId="4" applyFont="1" applyBorder="1" applyAlignment="1">
      <alignment horizontal="distributed" vertical="center"/>
    </xf>
    <xf numFmtId="0" fontId="4" fillId="0" borderId="9" xfId="4" applyFont="1" applyBorder="1" applyAlignment="1">
      <alignment horizontal="distributed" vertical="center" wrapText="1"/>
    </xf>
    <xf numFmtId="0" fontId="4" fillId="0" borderId="6" xfId="4" applyFont="1" applyBorder="1" applyAlignment="1">
      <alignment horizontal="center" vertical="center"/>
    </xf>
    <xf numFmtId="0" fontId="29" fillId="0" borderId="0" xfId="4" applyFont="1">
      <alignment vertical="center"/>
    </xf>
    <xf numFmtId="0" fontId="14" fillId="0" borderId="0" xfId="4" applyAlignment="1">
      <alignment horizontal="center" vertical="center"/>
    </xf>
    <xf numFmtId="0" fontId="4" fillId="0" borderId="0" xfId="4" applyFont="1" applyAlignment="1">
      <alignment horizontal="center" vertical="center"/>
    </xf>
    <xf numFmtId="0" fontId="14" fillId="0" borderId="0" xfId="4" applyAlignment="1">
      <alignment vertical="center" wrapText="1"/>
    </xf>
    <xf numFmtId="0" fontId="4" fillId="0" borderId="24" xfId="4" applyFont="1" applyBorder="1" applyAlignment="1">
      <alignment horizontal="center" vertical="center" wrapText="1"/>
    </xf>
    <xf numFmtId="0" fontId="4" fillId="0" borderId="0" xfId="4" applyFont="1" applyAlignment="1">
      <alignment vertical="center" wrapText="1"/>
    </xf>
    <xf numFmtId="0" fontId="4" fillId="0" borderId="2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0" xfId="4" applyFont="1" applyAlignment="1">
      <alignment horizontal="center" vertical="center" wrapText="1"/>
    </xf>
    <xf numFmtId="0" fontId="14" fillId="0" borderId="0" xfId="4" applyAlignment="1">
      <alignment horizontal="center" vertical="center" wrapText="1"/>
    </xf>
    <xf numFmtId="0" fontId="30" fillId="0" borderId="4" xfId="1" applyFont="1" applyBorder="1">
      <alignment vertical="center"/>
    </xf>
    <xf numFmtId="0" fontId="7" fillId="0" borderId="0" xfId="1" applyFont="1" applyAlignment="1">
      <alignment horizontal="right" vertical="top"/>
    </xf>
    <xf numFmtId="0" fontId="10" fillId="0" borderId="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6" fillId="0" borderId="8" xfId="1" applyFont="1" applyBorder="1">
      <alignment vertical="center"/>
    </xf>
    <xf numFmtId="0" fontId="26" fillId="0" borderId="4" xfId="1" applyFont="1" applyBorder="1">
      <alignment vertical="center"/>
    </xf>
    <xf numFmtId="0" fontId="21" fillId="0" borderId="8" xfId="1" applyFont="1" applyBorder="1">
      <alignment vertical="center"/>
    </xf>
    <xf numFmtId="0" fontId="26" fillId="0" borderId="8" xfId="1" applyFont="1" applyBorder="1" applyAlignment="1">
      <alignment horizontal="left"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19" fillId="0" borderId="6" xfId="1" applyFont="1" applyBorder="1" applyAlignment="1">
      <alignment horizontal="center" vertical="center"/>
    </xf>
    <xf numFmtId="38" fontId="18" fillId="0" borderId="6" xfId="5" applyFont="1" applyBorder="1" applyAlignment="1" applyProtection="1">
      <alignment vertical="center" wrapText="1"/>
      <protection locked="0"/>
    </xf>
    <xf numFmtId="0" fontId="18" fillId="0" borderId="2" xfId="1" applyFont="1" applyBorder="1" applyAlignment="1">
      <alignment horizontal="distributed" vertical="center" indent="1"/>
    </xf>
    <xf numFmtId="0" fontId="18" fillId="0" borderId="7" xfId="1" applyFont="1" applyBorder="1" applyAlignment="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18" fillId="0" borderId="9" xfId="1" applyFont="1" applyBorder="1" applyAlignment="1">
      <alignment horizontal="center" vertical="center"/>
    </xf>
    <xf numFmtId="0" fontId="18" fillId="0" borderId="11" xfId="1" applyFont="1" applyBorder="1" applyAlignment="1">
      <alignment horizontal="center" vertical="center"/>
    </xf>
    <xf numFmtId="0" fontId="18" fillId="0" borderId="5" xfId="1" applyFont="1" applyBorder="1" applyAlignment="1">
      <alignment horizontal="center" vertical="center"/>
    </xf>
    <xf numFmtId="0" fontId="18" fillId="0" borderId="3" xfId="1" applyFont="1" applyBorder="1" applyAlignment="1">
      <alignment horizontal="center" vertical="center"/>
    </xf>
    <xf numFmtId="0" fontId="18" fillId="0" borderId="9" xfId="1" applyFont="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18" fillId="0" borderId="11"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wrapText="1"/>
      <protection locked="0"/>
    </xf>
    <xf numFmtId="0" fontId="18" fillId="0" borderId="4"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23" fillId="0" borderId="0" xfId="1" applyFont="1" applyAlignment="1" applyProtection="1">
      <alignment horizontal="center" vertical="center"/>
      <protection hidden="1"/>
    </xf>
    <xf numFmtId="0" fontId="23" fillId="0" borderId="0" xfId="1" applyFont="1" applyAlignment="1">
      <alignment horizontal="center" vertical="center"/>
    </xf>
    <xf numFmtId="0" fontId="18" fillId="0" borderId="6" xfId="1" applyFont="1" applyBorder="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26" fillId="0" borderId="4" xfId="1" applyFont="1" applyBorder="1" applyAlignment="1">
      <alignment horizontal="center" vertical="center"/>
    </xf>
    <xf numFmtId="0" fontId="18" fillId="0" borderId="41" xfId="1" applyFont="1" applyBorder="1" applyAlignment="1">
      <alignment horizontal="center" vertical="center"/>
    </xf>
    <xf numFmtId="0" fontId="18" fillId="0" borderId="39" xfId="1" applyFont="1" applyBorder="1" applyAlignment="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8" fillId="0" borderId="42" xfId="1" applyFont="1" applyBorder="1" applyAlignment="1">
      <alignment horizontal="center" vertical="center"/>
    </xf>
    <xf numFmtId="0" fontId="18" fillId="0" borderId="44" xfId="1" applyFont="1" applyBorder="1" applyAlignment="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4" fillId="0" borderId="41" xfId="1" applyFont="1" applyBorder="1" applyAlignment="1">
      <alignment horizontal="center" vertical="center" wrapText="1"/>
    </xf>
    <xf numFmtId="0" fontId="4" fillId="0" borderId="39" xfId="1" applyFont="1" applyBorder="1" applyAlignment="1">
      <alignment horizontal="center" vertical="center"/>
    </xf>
    <xf numFmtId="0" fontId="18" fillId="0" borderId="5"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46" xfId="1" applyFont="1" applyBorder="1" applyAlignment="1">
      <alignment horizontal="center" vertical="center" wrapText="1"/>
    </xf>
    <xf numFmtId="0" fontId="18" fillId="0" borderId="32" xfId="1" applyFont="1" applyBorder="1" applyAlignment="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lignment horizontal="center" vertical="center" wrapText="1"/>
    </xf>
    <xf numFmtId="0" fontId="4" fillId="0" borderId="38" xfId="1" applyFont="1" applyBorder="1" applyAlignment="1">
      <alignment horizontal="left" vertical="center"/>
    </xf>
    <xf numFmtId="0" fontId="4" fillId="0" borderId="36" xfId="1" applyFont="1" applyBorder="1" applyAlignment="1">
      <alignment horizontal="left" vertical="center"/>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lignment horizontal="left" vertical="center" wrapText="1"/>
    </xf>
    <xf numFmtId="0" fontId="3" fillId="0" borderId="1" xfId="1" applyFont="1" applyBorder="1" applyAlignment="1">
      <alignment horizontal="left" vertical="center"/>
    </xf>
    <xf numFmtId="0" fontId="3" fillId="0" borderId="7" xfId="1" applyFont="1" applyBorder="1" applyAlignment="1">
      <alignment horizontal="left" vertical="center"/>
    </xf>
    <xf numFmtId="0" fontId="3" fillId="0" borderId="6" xfId="1" applyFont="1" applyBorder="1" applyAlignment="1">
      <alignment horizontal="left" vertical="center" wrapText="1"/>
    </xf>
    <xf numFmtId="0" fontId="18" fillId="0" borderId="6" xfId="1" applyFont="1" applyBorder="1" applyAlignment="1">
      <alignment horizontal="center" vertical="center" textRotation="255"/>
    </xf>
    <xf numFmtId="0" fontId="18" fillId="0" borderId="10"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0" fontId="19" fillId="0" borderId="2" xfId="1" applyFont="1" applyBorder="1" applyAlignment="1">
      <alignment horizontal="center" vertical="center"/>
    </xf>
    <xf numFmtId="0" fontId="19" fillId="0" borderId="1" xfId="1" applyFont="1" applyBorder="1" applyAlignment="1">
      <alignment horizontal="center" vertical="center"/>
    </xf>
    <xf numFmtId="0" fontId="19" fillId="0" borderId="7" xfId="1" applyFont="1" applyBorder="1" applyAlignment="1">
      <alignment horizontal="center" vertical="center"/>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9" fillId="0" borderId="34" xfId="1" applyFont="1" applyBorder="1" applyAlignment="1">
      <alignment horizontal="center" vertical="center"/>
    </xf>
    <xf numFmtId="0" fontId="19" fillId="0" borderId="33" xfId="1" applyFont="1" applyBorder="1" applyAlignment="1">
      <alignment horizontal="center" vertical="center"/>
    </xf>
    <xf numFmtId="38" fontId="4" fillId="0" borderId="6" xfId="2" applyFont="1" applyBorder="1" applyAlignment="1" applyProtection="1">
      <alignment horizontal="left" vertical="center" wrapText="1"/>
      <protection locked="0"/>
    </xf>
    <xf numFmtId="178" fontId="18" fillId="0" borderId="2" xfId="4" applyNumberFormat="1" applyFont="1" applyBorder="1" applyAlignment="1" applyProtection="1">
      <alignment horizontal="center" vertical="center"/>
      <protection hidden="1"/>
    </xf>
    <xf numFmtId="178" fontId="18" fillId="0" borderId="1" xfId="4" applyNumberFormat="1" applyFont="1" applyBorder="1" applyAlignment="1" applyProtection="1">
      <alignment horizontal="center" vertical="center"/>
      <protection hidden="1"/>
    </xf>
    <xf numFmtId="178" fontId="18" fillId="0" borderId="7" xfId="4" applyNumberFormat="1" applyFont="1" applyBorder="1" applyAlignment="1" applyProtection="1">
      <alignment horizontal="center" vertical="center"/>
      <protection hidden="1"/>
    </xf>
    <xf numFmtId="0" fontId="21" fillId="0" borderId="12" xfId="4" applyFont="1" applyBorder="1" applyAlignment="1">
      <alignment horizontal="center" vertical="center"/>
    </xf>
    <xf numFmtId="0" fontId="21" fillId="0" borderId="0" xfId="4" applyFont="1" applyAlignment="1">
      <alignment horizontal="center" vertical="center"/>
    </xf>
    <xf numFmtId="0" fontId="13" fillId="0" borderId="0" xfId="4" applyFont="1" applyAlignment="1">
      <alignment horizontal="center" vertical="center" wrapText="1"/>
    </xf>
    <xf numFmtId="0" fontId="13" fillId="0" borderId="0" xfId="4" applyFont="1" applyAlignment="1">
      <alignment horizontal="center" vertical="center"/>
    </xf>
    <xf numFmtId="0" fontId="4" fillId="0" borderId="10" xfId="4" applyFont="1" applyBorder="1" applyAlignment="1">
      <alignment horizontal="distributed" vertical="center"/>
    </xf>
    <xf numFmtId="0" fontId="4" fillId="0" borderId="15" xfId="4" applyFont="1" applyBorder="1" applyAlignment="1">
      <alignment horizontal="distributed" vertical="center"/>
    </xf>
    <xf numFmtId="178" fontId="4" fillId="0" borderId="9" xfId="4" applyNumberFormat="1" applyFont="1" applyBorder="1" applyAlignment="1" applyProtection="1">
      <alignment horizontal="center" vertical="center"/>
      <protection hidden="1"/>
    </xf>
    <xf numFmtId="178" fontId="4" fillId="0" borderId="8" xfId="4" applyNumberFormat="1" applyFont="1" applyBorder="1" applyAlignment="1" applyProtection="1">
      <alignment horizontal="center" vertical="center"/>
      <protection hidden="1"/>
    </xf>
    <xf numFmtId="178" fontId="4" fillId="0" borderId="11" xfId="4" applyNumberFormat="1" applyFont="1" applyBorder="1" applyAlignment="1" applyProtection="1">
      <alignment horizontal="center" vertical="center"/>
      <protection hidden="1"/>
    </xf>
    <xf numFmtId="178" fontId="4" fillId="0" borderId="5" xfId="4" applyNumberFormat="1" applyFont="1" applyBorder="1" applyAlignment="1" applyProtection="1">
      <alignment horizontal="center" vertical="center"/>
      <protection hidden="1"/>
    </xf>
    <xf numFmtId="178" fontId="4" fillId="0" borderId="4" xfId="4" applyNumberFormat="1" applyFont="1" applyBorder="1" applyAlignment="1" applyProtection="1">
      <alignment horizontal="center" vertical="center"/>
      <protection hidden="1"/>
    </xf>
    <xf numFmtId="178" fontId="4" fillId="0" borderId="3" xfId="4" applyNumberFormat="1" applyFont="1" applyBorder="1" applyAlignment="1" applyProtection="1">
      <alignment horizontal="center" vertical="center"/>
      <protection hidden="1"/>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178" fontId="4" fillId="0" borderId="17" xfId="4" applyNumberFormat="1" applyFont="1" applyBorder="1" applyAlignment="1" applyProtection="1">
      <alignment horizontal="left" vertical="center" wrapText="1" indent="1"/>
      <protection hidden="1"/>
    </xf>
    <xf numFmtId="178" fontId="4" fillId="0" borderId="20" xfId="4" applyNumberFormat="1" applyFont="1" applyBorder="1" applyAlignment="1" applyProtection="1">
      <alignment horizontal="left" vertical="center" wrapText="1" indent="1"/>
      <protection hidden="1"/>
    </xf>
    <xf numFmtId="178" fontId="4" fillId="0" borderId="16" xfId="4" applyNumberFormat="1" applyFont="1" applyBorder="1" applyAlignment="1" applyProtection="1">
      <alignment horizontal="left" vertical="center" wrapText="1" indent="1"/>
      <protection hidden="1"/>
    </xf>
    <xf numFmtId="0" fontId="4" fillId="0" borderId="19" xfId="4" applyFont="1" applyBorder="1" applyAlignment="1" applyProtection="1">
      <alignment horizontal="left" vertical="center" wrapText="1"/>
      <protection locked="0"/>
    </xf>
    <xf numFmtId="0" fontId="4" fillId="0" borderId="22"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178" fontId="4" fillId="0" borderId="17" xfId="4" applyNumberFormat="1" applyFont="1" applyBorder="1" applyAlignment="1" applyProtection="1">
      <alignment horizontal="left" vertical="center" wrapText="1"/>
      <protection hidden="1"/>
    </xf>
    <xf numFmtId="178" fontId="4" fillId="0" borderId="20" xfId="4" applyNumberFormat="1" applyFont="1" applyBorder="1" applyAlignment="1" applyProtection="1">
      <alignment horizontal="left" vertical="center" wrapText="1"/>
      <protection hidden="1"/>
    </xf>
    <xf numFmtId="178" fontId="4" fillId="0" borderId="16" xfId="4" applyNumberFormat="1" applyFont="1" applyBorder="1" applyAlignment="1" applyProtection="1">
      <alignment horizontal="left" vertical="center" wrapText="1"/>
      <protection hidden="1"/>
    </xf>
    <xf numFmtId="0" fontId="4" fillId="0" borderId="10" xfId="4" applyFont="1" applyBorder="1" applyAlignment="1">
      <alignment horizontal="distributed" vertical="center" wrapText="1"/>
    </xf>
    <xf numFmtId="49" fontId="4" fillId="0" borderId="48" xfId="4" applyNumberFormat="1" applyFont="1" applyBorder="1" applyAlignment="1" applyProtection="1">
      <alignment horizontal="left" vertical="center"/>
      <protection locked="0"/>
    </xf>
    <xf numFmtId="49" fontId="4" fillId="0" borderId="25" xfId="4" applyNumberFormat="1" applyFont="1" applyBorder="1" applyAlignment="1" applyProtection="1">
      <alignment horizontal="left" vertical="center"/>
      <protection locked="0"/>
    </xf>
    <xf numFmtId="0" fontId="4" fillId="0" borderId="46" xfId="4" applyFont="1" applyBorder="1" applyAlignment="1" applyProtection="1">
      <alignment horizontal="left" vertical="center" wrapText="1"/>
      <protection locked="0"/>
    </xf>
    <xf numFmtId="0" fontId="4" fillId="0" borderId="47" xfId="4" applyFont="1" applyBorder="1" applyAlignment="1" applyProtection="1">
      <alignment horizontal="left" vertical="center" wrapText="1"/>
      <protection locked="0"/>
    </xf>
    <xf numFmtId="0" fontId="4" fillId="0" borderId="32" xfId="4" applyFont="1" applyBorder="1" applyAlignment="1" applyProtection="1">
      <alignment horizontal="left" vertical="center" wrapText="1"/>
      <protection locked="0"/>
    </xf>
    <xf numFmtId="0" fontId="26" fillId="0" borderId="4" xfId="4" applyFont="1" applyBorder="1" applyAlignment="1" applyProtection="1">
      <alignment horizontal="center" vertical="center"/>
      <protection hidden="1"/>
    </xf>
    <xf numFmtId="0" fontId="4" fillId="0" borderId="6" xfId="4" applyFont="1" applyBorder="1" applyAlignment="1">
      <alignment horizontal="center" vertical="center"/>
    </xf>
    <xf numFmtId="0" fontId="4" fillId="0" borderId="2" xfId="4" applyFont="1" applyBorder="1" applyAlignment="1">
      <alignment horizontal="center"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0" fontId="4" fillId="0" borderId="9" xfId="4" applyFont="1" applyBorder="1" applyAlignment="1" applyProtection="1">
      <alignment horizontal="left" vertical="center" wrapText="1"/>
      <protection locked="0"/>
    </xf>
    <xf numFmtId="0" fontId="4" fillId="0" borderId="8"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0" xfId="4" applyFont="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4"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4" fillId="0" borderId="6" xfId="4" applyFont="1" applyBorder="1" applyAlignment="1">
      <alignment horizontal="center" vertical="center" wrapText="1"/>
    </xf>
    <xf numFmtId="0" fontId="4" fillId="0" borderId="2" xfId="4" applyFont="1" applyBorder="1" applyAlignment="1">
      <alignment horizontal="center" vertical="center" wrapText="1"/>
    </xf>
    <xf numFmtId="0" fontId="4" fillId="0" borderId="1" xfId="4" applyFont="1" applyBorder="1" applyAlignment="1">
      <alignment horizontal="center" vertical="center" wrapText="1"/>
    </xf>
    <xf numFmtId="0" fontId="4" fillId="0" borderId="7" xfId="4" applyFont="1" applyBorder="1" applyAlignment="1">
      <alignment horizontal="center" vertical="center" wrapText="1"/>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70">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b/>
        <i val="0"/>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ont>
        <color rgb="FFFF0000"/>
      </font>
      <fill>
        <patternFill>
          <fgColor auto="1"/>
          <bgColor rgb="FFFFFF00"/>
        </patternFill>
      </fill>
    </dxf>
    <dxf>
      <font>
        <b/>
        <i val="0"/>
        <color rgb="FFFF0000"/>
      </font>
      <fill>
        <patternFill>
          <bgColor rgb="FFFFFF00"/>
        </patternFill>
      </fill>
    </dxf>
    <dxf>
      <fill>
        <patternFill>
          <bgColor rgb="FFCCFFFF"/>
        </patternFill>
      </fill>
    </dxf>
    <dxf>
      <font>
        <color rgb="FFFF0000"/>
      </font>
      <fill>
        <patternFill>
          <bgColor rgb="FFFFFF00"/>
        </patternFill>
      </fill>
    </dxf>
    <dxf>
      <font>
        <color rgb="FFFF0000"/>
      </font>
      <fill>
        <patternFill>
          <fgColor auto="1"/>
          <bgColor rgb="FFFFFF00"/>
        </patternFill>
      </fill>
    </dxf>
    <dxf>
      <font>
        <color rgb="FFFF0000"/>
      </font>
      <fill>
        <patternFill>
          <bgColor rgb="FFFFFF00"/>
        </patternFill>
      </fill>
    </dxf>
    <dxf>
      <fill>
        <patternFill>
          <bgColor rgb="FFCCFFFF"/>
        </patternFill>
      </fill>
    </dxf>
    <dxf>
      <font>
        <color rgb="FFFF0000"/>
      </font>
      <fill>
        <patternFill>
          <bgColor rgb="FFFFFF00"/>
        </patternFill>
      </fill>
    </dxf>
    <dxf>
      <font>
        <color rgb="FFFF0000"/>
      </font>
      <fill>
        <patternFill>
          <fgColor auto="1"/>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ont>
        <b val="0"/>
        <i val="0"/>
        <strike val="0"/>
        <condense val="0"/>
        <extend val="0"/>
        <outline val="0"/>
        <shadow val="0"/>
        <u val="none"/>
        <vertAlign val="baseline"/>
        <sz val="11"/>
        <color theme="1"/>
        <name val="ＭＳ 明朝"/>
        <family val="1"/>
        <charset val="128"/>
        <scheme val="none"/>
      </font>
      <protection locked="1" hidden="0"/>
    </dxf>
    <dxf>
      <font>
        <b val="0"/>
        <i val="0"/>
        <strike val="0"/>
        <condense val="0"/>
        <extend val="0"/>
        <outline val="0"/>
        <shadow val="0"/>
        <u val="none"/>
        <vertAlign val="baseline"/>
        <sz val="11"/>
        <color theme="1"/>
        <name val="ＭＳ 明朝"/>
        <family val="1"/>
        <charset val="128"/>
        <scheme val="none"/>
      </font>
      <protection locked="1" hidden="0"/>
    </dxf>
    <dxf>
      <font>
        <b val="0"/>
        <i val="0"/>
        <strike val="0"/>
        <condense val="0"/>
        <extend val="0"/>
        <outline val="0"/>
        <shadow val="0"/>
        <u val="none"/>
        <vertAlign val="baseline"/>
        <sz val="11"/>
        <color theme="1"/>
        <name val="ＭＳ 明朝"/>
        <family val="1"/>
        <charset val="128"/>
        <scheme val="none"/>
      </font>
      <protection locked="1" hidden="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F7BB9-A35C-45DB-88E2-CC864CFEEDBB}" name="テーブル1" displayName="テーブル1" ref="AD10:AD20" totalsRowShown="0" headerRowDxfId="69" dataDxfId="68" headerRowCellStyle="標準 2" dataCellStyle="標準 2">
  <autoFilter ref="AD10:AD20" xr:uid="{014F7BB9-A35C-45DB-88E2-CC864CFEEDBB}"/>
  <tableColumns count="1">
    <tableColumn id="1" xr3:uid="{490A01CE-5DDD-43C1-B4B8-AA5C5097A87B}" name="講師" dataDxfId="67" dataCellStyle="標準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1"/>
  <sheetViews>
    <sheetView showGridLines="0" tabSelected="1" view="pageBreakPreview" topLeftCell="C1" zoomScaleNormal="100" zoomScaleSheetLayoutView="100" workbookViewId="0">
      <selection activeCell="M8" sqref="M8:P8"/>
    </sheetView>
  </sheetViews>
  <sheetFormatPr defaultColWidth="9" defaultRowHeight="13.5" outlineLevelCol="1"/>
  <cols>
    <col min="1" max="1" width="5.5" style="1" hidden="1" customWidth="1" outlineLevel="1"/>
    <col min="2" max="2" width="4.5" style="1" hidden="1" customWidth="1" outlineLevel="1"/>
    <col min="3" max="3" width="4.5" style="1" customWidth="1" collapsed="1"/>
    <col min="4" max="4" width="9.5" style="1" customWidth="1"/>
    <col min="5" max="5" width="5.625" style="1" customWidth="1"/>
    <col min="6" max="6" width="6.625" style="1" customWidth="1"/>
    <col min="7" max="7" width="8.5" style="1" customWidth="1"/>
    <col min="8" max="8" width="2.5" style="1" customWidth="1"/>
    <col min="9" max="10" width="5.625" style="1" customWidth="1"/>
    <col min="11" max="11" width="3.75" style="1" customWidth="1"/>
    <col min="12" max="12" width="5.5" style="1" customWidth="1"/>
    <col min="13" max="13" width="5.625" style="1" customWidth="1"/>
    <col min="14" max="14" width="5.5" style="1" customWidth="1"/>
    <col min="15" max="15" width="5.625" style="1" customWidth="1"/>
    <col min="16" max="16" width="3.5" style="1" customWidth="1"/>
    <col min="17" max="17" width="2.25" style="1" customWidth="1"/>
    <col min="18" max="18" width="5.625" style="1" customWidth="1"/>
    <col min="19" max="19" width="14.625" style="1" customWidth="1"/>
    <col min="20" max="20" width="5.25" style="1" customWidth="1"/>
    <col min="21" max="24" width="9" style="1"/>
    <col min="25" max="28" width="0" style="1" hidden="1" customWidth="1"/>
    <col min="29" max="29" width="9" style="1"/>
    <col min="30" max="30" width="9" style="1" hidden="1" customWidth="1" outlineLevel="1"/>
    <col min="31" max="31" width="9" style="1" collapsed="1"/>
    <col min="32" max="16384" width="9" style="1"/>
  </cols>
  <sheetData>
    <row r="1" spans="1:30" ht="20.25" customHeight="1">
      <c r="A1" s="1" t="s">
        <v>125</v>
      </c>
      <c r="B1" s="1">
        <v>509</v>
      </c>
      <c r="C1" s="50" t="s">
        <v>34</v>
      </c>
      <c r="D1" s="50"/>
      <c r="E1" s="50"/>
      <c r="F1" s="50"/>
      <c r="G1" s="50"/>
      <c r="H1" s="50"/>
      <c r="I1" s="50"/>
      <c r="J1" s="50"/>
      <c r="K1" s="50"/>
      <c r="L1" s="50"/>
      <c r="M1" s="50"/>
      <c r="N1" s="50"/>
      <c r="O1" s="50"/>
      <c r="P1" s="50"/>
      <c r="Q1" s="50"/>
      <c r="R1" s="50"/>
      <c r="S1" s="50"/>
    </row>
    <row r="2" spans="1:30" ht="26.25" customHeight="1">
      <c r="C2" s="77" t="s">
        <v>147</v>
      </c>
      <c r="D2" s="77"/>
      <c r="E2" s="77"/>
      <c r="F2" s="77"/>
      <c r="G2" s="77"/>
      <c r="H2" s="77"/>
      <c r="I2" s="77"/>
      <c r="J2" s="77"/>
      <c r="K2" s="77"/>
      <c r="L2" s="77"/>
      <c r="M2" s="77"/>
      <c r="N2" s="77"/>
      <c r="O2" s="77"/>
      <c r="P2" s="77"/>
      <c r="Q2" s="77"/>
      <c r="R2" s="77"/>
      <c r="S2" s="77"/>
      <c r="Z2" s="1" t="s">
        <v>41</v>
      </c>
    </row>
    <row r="3" spans="1:30" ht="26.25" customHeight="1">
      <c r="C3" s="78" t="s">
        <v>30</v>
      </c>
      <c r="D3" s="78"/>
      <c r="E3" s="78"/>
      <c r="F3" s="78"/>
      <c r="G3" s="78"/>
      <c r="H3" s="78"/>
      <c r="I3" s="78"/>
      <c r="J3" s="78"/>
      <c r="K3" s="78"/>
      <c r="L3" s="78"/>
      <c r="M3" s="78"/>
      <c r="N3" s="78"/>
      <c r="O3" s="78"/>
      <c r="P3" s="78"/>
      <c r="Q3" s="78"/>
      <c r="R3" s="78"/>
      <c r="S3" s="78"/>
      <c r="Z3" s="24" t="s">
        <v>42</v>
      </c>
    </row>
    <row r="4" spans="1:30" ht="13.5" customHeight="1">
      <c r="C4" s="12"/>
      <c r="D4" s="12"/>
      <c r="E4" s="12"/>
      <c r="F4" s="12"/>
      <c r="G4" s="12"/>
      <c r="H4" s="12"/>
      <c r="I4" s="12"/>
      <c r="J4" s="12"/>
      <c r="K4" s="12"/>
      <c r="L4" s="12"/>
      <c r="M4" s="12"/>
      <c r="N4" s="12"/>
      <c r="O4" s="12"/>
      <c r="P4" s="12"/>
      <c r="Q4" s="12"/>
      <c r="R4" s="12"/>
      <c r="S4" s="2"/>
      <c r="Z4" s="24" t="s">
        <v>43</v>
      </c>
    </row>
    <row r="5" spans="1:30" ht="22.5" customHeight="1">
      <c r="C5" s="18" t="s">
        <v>150</v>
      </c>
      <c r="J5" s="28"/>
      <c r="K5" s="28"/>
      <c r="L5" s="88" t="str">
        <f>IF(OR(E6="",M6="",E7="",E8="",M8="",S8="",E10="",E11="",M10="",S10=""),"未入力箇所があります。入力してください。","")</f>
        <v>未入力箇所があります。入力してください。</v>
      </c>
      <c r="M5" s="88"/>
      <c r="N5" s="88"/>
      <c r="O5" s="88"/>
      <c r="P5" s="88"/>
      <c r="Q5" s="88"/>
      <c r="R5" s="88"/>
      <c r="S5" s="88"/>
      <c r="Z5" s="25" t="s">
        <v>44</v>
      </c>
    </row>
    <row r="6" spans="1:30" ht="33.75" customHeight="1">
      <c r="C6" s="79" t="s">
        <v>40</v>
      </c>
      <c r="D6" s="79"/>
      <c r="E6" s="82" t="s">
        <v>151</v>
      </c>
      <c r="F6" s="83"/>
      <c r="G6" s="83"/>
      <c r="H6" s="83"/>
      <c r="I6" s="84"/>
      <c r="J6" s="80" t="s">
        <v>31</v>
      </c>
      <c r="K6" s="81"/>
      <c r="L6" s="81"/>
      <c r="M6" s="85" t="s">
        <v>152</v>
      </c>
      <c r="N6" s="86"/>
      <c r="O6" s="86"/>
      <c r="P6" s="86"/>
      <c r="Q6" s="86"/>
      <c r="R6" s="86"/>
      <c r="S6" s="87"/>
      <c r="Z6" s="25" t="s">
        <v>45</v>
      </c>
    </row>
    <row r="7" spans="1:30" ht="33.75" customHeight="1">
      <c r="C7" s="62" t="s">
        <v>29</v>
      </c>
      <c r="D7" s="63"/>
      <c r="E7" s="64" t="s">
        <v>153</v>
      </c>
      <c r="F7" s="65"/>
      <c r="G7" s="65"/>
      <c r="H7" s="65"/>
      <c r="I7" s="65"/>
      <c r="J7" s="65"/>
      <c r="K7" s="65"/>
      <c r="L7" s="65"/>
      <c r="M7" s="65"/>
      <c r="N7" s="65"/>
      <c r="O7" s="65"/>
      <c r="P7" s="65"/>
      <c r="Q7" s="65"/>
      <c r="R7" s="65"/>
      <c r="S7" s="66"/>
      <c r="Z7" s="24" t="s">
        <v>46</v>
      </c>
    </row>
    <row r="8" spans="1:30" ht="22.5" customHeight="1">
      <c r="C8" s="67" t="s">
        <v>28</v>
      </c>
      <c r="D8" s="68"/>
      <c r="E8" s="71"/>
      <c r="F8" s="72"/>
      <c r="G8" s="72"/>
      <c r="H8" s="72"/>
      <c r="I8" s="72"/>
      <c r="J8" s="73"/>
      <c r="K8" s="89" t="s">
        <v>27</v>
      </c>
      <c r="L8" s="90"/>
      <c r="M8" s="91"/>
      <c r="N8" s="92"/>
      <c r="O8" s="92"/>
      <c r="P8" s="93"/>
      <c r="Q8" s="67" t="s">
        <v>26</v>
      </c>
      <c r="R8" s="68"/>
      <c r="S8" s="94"/>
      <c r="Z8" s="24" t="s">
        <v>47</v>
      </c>
      <c r="AD8" s="1" t="s">
        <v>127</v>
      </c>
    </row>
    <row r="9" spans="1:30" ht="22.5" customHeight="1">
      <c r="C9" s="69"/>
      <c r="D9" s="70"/>
      <c r="E9" s="74"/>
      <c r="F9" s="75"/>
      <c r="G9" s="75"/>
      <c r="H9" s="75"/>
      <c r="I9" s="75"/>
      <c r="J9" s="76"/>
      <c r="K9" s="96" t="s">
        <v>33</v>
      </c>
      <c r="L9" s="97"/>
      <c r="M9" s="98"/>
      <c r="N9" s="99"/>
      <c r="O9" s="99"/>
      <c r="P9" s="100"/>
      <c r="Q9" s="69"/>
      <c r="R9" s="70"/>
      <c r="S9" s="95"/>
      <c r="Z9" s="25" t="s">
        <v>48</v>
      </c>
      <c r="AD9" s="1" t="s">
        <v>128</v>
      </c>
    </row>
    <row r="10" spans="1:30" ht="18.75" customHeight="1">
      <c r="C10" s="101" t="s">
        <v>25</v>
      </c>
      <c r="D10" s="102"/>
      <c r="E10" s="114"/>
      <c r="F10" s="115"/>
      <c r="G10" s="115"/>
      <c r="H10" s="115"/>
      <c r="I10" s="115"/>
      <c r="J10" s="115"/>
      <c r="K10" s="119" t="s">
        <v>133</v>
      </c>
      <c r="L10" s="119"/>
      <c r="M10" s="118"/>
      <c r="N10" s="118"/>
      <c r="O10" s="118"/>
      <c r="P10" s="118"/>
      <c r="Q10" s="113" t="s">
        <v>32</v>
      </c>
      <c r="R10" s="113"/>
      <c r="S10" s="113" t="str">
        <f>IF(M10="","",(DATEDIF(M10,"2026/6/1","Y")&amp;"歳"))</f>
        <v/>
      </c>
      <c r="Z10" s="26" t="s">
        <v>49</v>
      </c>
      <c r="AD10" s="1" t="s">
        <v>129</v>
      </c>
    </row>
    <row r="11" spans="1:30" ht="30" customHeight="1">
      <c r="C11" s="103" t="s">
        <v>24</v>
      </c>
      <c r="D11" s="70"/>
      <c r="E11" s="116"/>
      <c r="F11" s="117"/>
      <c r="G11" s="117"/>
      <c r="H11" s="117"/>
      <c r="I11" s="117"/>
      <c r="J11" s="117"/>
      <c r="K11" s="119"/>
      <c r="L11" s="119"/>
      <c r="M11" s="118"/>
      <c r="N11" s="118"/>
      <c r="O11" s="118"/>
      <c r="P11" s="118"/>
      <c r="Q11" s="113"/>
      <c r="R11" s="113"/>
      <c r="S11" s="113"/>
      <c r="Z11" s="24" t="s">
        <v>50</v>
      </c>
      <c r="AD11" s="1" t="s">
        <v>134</v>
      </c>
    </row>
    <row r="12" spans="1:30" ht="22.5" customHeight="1">
      <c r="C12" s="9"/>
      <c r="D12" s="8"/>
      <c r="E12" s="7"/>
      <c r="F12" s="54" t="str">
        <f>IF(OR(E14="",E15="",F17="",E19="",F20=""),"未入力箇所があります。入力してください。","")</f>
        <v>未入力箇所があります。入力してください。</v>
      </c>
      <c r="G12" s="54"/>
      <c r="H12" s="54"/>
      <c r="I12" s="54"/>
      <c r="J12" s="54"/>
      <c r="K12" s="54"/>
      <c r="L12" s="54"/>
      <c r="M12" s="54"/>
      <c r="N12" s="54"/>
      <c r="O12" s="54"/>
      <c r="P12" s="54"/>
      <c r="Q12" s="54"/>
      <c r="R12" s="54"/>
      <c r="S12" s="54"/>
      <c r="U12" s="20" t="s">
        <v>35</v>
      </c>
      <c r="Z12" s="24" t="s">
        <v>51</v>
      </c>
      <c r="AD12" s="1" t="s">
        <v>135</v>
      </c>
    </row>
    <row r="13" spans="1:30" ht="22.5" customHeight="1">
      <c r="C13" s="18" t="s">
        <v>23</v>
      </c>
      <c r="F13" s="55" t="str">
        <f>IF(AND(E16="",I16="",M16="",R16=""),"審査系を選択してください。","")</f>
        <v>審査系を選択してください。</v>
      </c>
      <c r="G13" s="55"/>
      <c r="H13" s="55"/>
      <c r="I13" s="55"/>
      <c r="J13" s="55"/>
      <c r="K13" s="55"/>
      <c r="L13" s="55"/>
      <c r="M13" s="55"/>
      <c r="N13" s="55"/>
      <c r="O13" s="55"/>
      <c r="P13" s="55"/>
      <c r="Q13" s="55"/>
      <c r="R13" s="55"/>
      <c r="S13" s="55"/>
      <c r="U13" s="19" t="s">
        <v>126</v>
      </c>
      <c r="Z13" s="25" t="s">
        <v>52</v>
      </c>
      <c r="AD13" s="1" t="s">
        <v>136</v>
      </c>
    </row>
    <row r="14" spans="1:30" ht="31.5" customHeight="1">
      <c r="C14" s="104" t="s">
        <v>1</v>
      </c>
      <c r="D14" s="68"/>
      <c r="E14" s="105"/>
      <c r="F14" s="106"/>
      <c r="G14" s="106"/>
      <c r="H14" s="106"/>
      <c r="I14" s="106"/>
      <c r="J14" s="106"/>
      <c r="K14" s="106"/>
      <c r="L14" s="106"/>
      <c r="M14" s="106"/>
      <c r="N14" s="106"/>
      <c r="O14" s="106"/>
      <c r="P14" s="106"/>
      <c r="Q14" s="106"/>
      <c r="R14" s="106"/>
      <c r="S14" s="107"/>
      <c r="T14" s="17" t="s">
        <v>36</v>
      </c>
      <c r="U14" s="16">
        <f>LEN(E14)</f>
        <v>0</v>
      </c>
      <c r="Z14" s="25" t="s">
        <v>53</v>
      </c>
      <c r="AD14" s="1" t="s">
        <v>137</v>
      </c>
    </row>
    <row r="15" spans="1:30" ht="32.1" customHeight="1">
      <c r="C15" s="108" t="s">
        <v>22</v>
      </c>
      <c r="D15" s="109"/>
      <c r="E15" s="110"/>
      <c r="F15" s="111"/>
      <c r="G15" s="111"/>
      <c r="H15" s="111"/>
      <c r="I15" s="111"/>
      <c r="J15" s="111"/>
      <c r="K15" s="111"/>
      <c r="L15" s="111"/>
      <c r="M15" s="111"/>
      <c r="N15" s="111"/>
      <c r="O15" s="111"/>
      <c r="P15" s="111"/>
      <c r="Q15" s="111"/>
      <c r="R15" s="111"/>
      <c r="S15" s="112"/>
      <c r="T15" s="17" t="s">
        <v>36</v>
      </c>
      <c r="U15" s="16">
        <f t="shared" ref="U15" si="0">LEN(E15)</f>
        <v>0</v>
      </c>
      <c r="Z15" s="24" t="s">
        <v>54</v>
      </c>
      <c r="AD15" s="1" t="s">
        <v>138</v>
      </c>
    </row>
    <row r="16" spans="1:30" ht="30" customHeight="1">
      <c r="C16" s="129" t="s">
        <v>21</v>
      </c>
      <c r="D16" s="130" t="s">
        <v>20</v>
      </c>
      <c r="E16" s="11"/>
      <c r="F16" s="120" t="s">
        <v>0</v>
      </c>
      <c r="G16" s="120"/>
      <c r="H16" s="121"/>
      <c r="I16" s="11"/>
      <c r="J16" s="120" t="s">
        <v>19</v>
      </c>
      <c r="K16" s="120"/>
      <c r="L16" s="121"/>
      <c r="M16" s="11"/>
      <c r="N16" s="120" t="s">
        <v>18</v>
      </c>
      <c r="O16" s="120"/>
      <c r="P16" s="120"/>
      <c r="Q16" s="121"/>
      <c r="R16" s="11"/>
      <c r="S16" s="14" t="s">
        <v>17</v>
      </c>
      <c r="Z16" s="24" t="s">
        <v>55</v>
      </c>
      <c r="AD16" s="1" t="s">
        <v>139</v>
      </c>
    </row>
    <row r="17" spans="3:30" ht="71.25" customHeight="1">
      <c r="C17" s="129"/>
      <c r="D17" s="131"/>
      <c r="E17" s="10" t="s">
        <v>16</v>
      </c>
      <c r="F17" s="122"/>
      <c r="G17" s="123"/>
      <c r="H17" s="123"/>
      <c r="I17" s="123"/>
      <c r="J17" s="123"/>
      <c r="K17" s="123"/>
      <c r="L17" s="123"/>
      <c r="M17" s="123"/>
      <c r="N17" s="123"/>
      <c r="O17" s="123"/>
      <c r="P17" s="123"/>
      <c r="Q17" s="123"/>
      <c r="R17" s="123"/>
      <c r="S17" s="124"/>
      <c r="Z17" s="25" t="s">
        <v>56</v>
      </c>
      <c r="AD17" s="1" t="s">
        <v>140</v>
      </c>
    </row>
    <row r="18" spans="3:30" ht="62.25" customHeight="1">
      <c r="C18" s="129"/>
      <c r="D18" s="132"/>
      <c r="E18" s="125" t="s">
        <v>131</v>
      </c>
      <c r="F18" s="126"/>
      <c r="G18" s="126"/>
      <c r="H18" s="126"/>
      <c r="I18" s="126"/>
      <c r="J18" s="126"/>
      <c r="K18" s="126"/>
      <c r="L18" s="126"/>
      <c r="M18" s="126"/>
      <c r="N18" s="126"/>
      <c r="O18" s="126"/>
      <c r="P18" s="126"/>
      <c r="Q18" s="126"/>
      <c r="R18" s="126"/>
      <c r="S18" s="127"/>
      <c r="Z18" s="25" t="s">
        <v>57</v>
      </c>
      <c r="AD18" s="1" t="s">
        <v>141</v>
      </c>
    </row>
    <row r="19" spans="3:30" ht="58.5" customHeight="1">
      <c r="C19" s="129"/>
      <c r="D19" s="13" t="s">
        <v>15</v>
      </c>
      <c r="E19" s="85"/>
      <c r="F19" s="86"/>
      <c r="G19" s="86"/>
      <c r="H19" s="86"/>
      <c r="I19" s="87"/>
      <c r="J19" s="128" t="s">
        <v>132</v>
      </c>
      <c r="K19" s="128"/>
      <c r="L19" s="128"/>
      <c r="M19" s="128"/>
      <c r="N19" s="128"/>
      <c r="O19" s="128"/>
      <c r="P19" s="128"/>
      <c r="Q19" s="128"/>
      <c r="R19" s="128"/>
      <c r="S19" s="128"/>
      <c r="Z19" s="24" t="s">
        <v>58</v>
      </c>
      <c r="AD19" s="1" t="s">
        <v>142</v>
      </c>
    </row>
    <row r="20" spans="3:30" ht="30" customHeight="1">
      <c r="C20" s="79" t="s">
        <v>38</v>
      </c>
      <c r="D20" s="79"/>
      <c r="E20" s="27" t="s">
        <v>121</v>
      </c>
      <c r="F20" s="136"/>
      <c r="G20" s="137"/>
      <c r="H20" s="137"/>
      <c r="I20" s="138"/>
      <c r="J20" s="27" t="s">
        <v>122</v>
      </c>
      <c r="K20" s="136"/>
      <c r="L20" s="137"/>
      <c r="M20" s="137"/>
      <c r="N20" s="138"/>
      <c r="O20" s="27" t="s">
        <v>123</v>
      </c>
      <c r="P20" s="136"/>
      <c r="Q20" s="137"/>
      <c r="R20" s="137"/>
      <c r="S20" s="138"/>
      <c r="Z20" s="24" t="s">
        <v>59</v>
      </c>
      <c r="AD20" s="1" t="s">
        <v>143</v>
      </c>
    </row>
    <row r="21" spans="3:30" ht="21.75" customHeight="1">
      <c r="C21" s="9"/>
      <c r="D21" s="8"/>
      <c r="E21" s="7"/>
      <c r="F21" s="7"/>
      <c r="G21" s="7"/>
      <c r="H21" s="57" t="str">
        <f>IF(OR(C24="",H24=""),"使用内容と金額を入力してください。","")</f>
        <v>使用内容と金額を入力してください。</v>
      </c>
      <c r="I21" s="57"/>
      <c r="J21" s="57"/>
      <c r="K21" s="57"/>
      <c r="L21" s="57"/>
      <c r="M21" s="57"/>
      <c r="N21" s="57"/>
      <c r="O21" s="57"/>
      <c r="P21" s="57"/>
      <c r="Q21" s="57"/>
      <c r="R21" s="57"/>
      <c r="S21" s="57"/>
      <c r="Z21" s="25" t="s">
        <v>60</v>
      </c>
    </row>
    <row r="22" spans="3:30" ht="21.75" customHeight="1">
      <c r="C22" s="18" t="s">
        <v>148</v>
      </c>
      <c r="H22" s="55" t="str">
        <f>IF(AND(OR(C25="",H25=""),OR(C26="",H26=""),OR(C27="",H27=""),OR(L24="",S24=""),OR(L25="",S25=""),OR(L26="",S26="")),"未入力箇所があります。入力してください。","")</f>
        <v>未入力箇所があります。入力してください。</v>
      </c>
      <c r="I22" s="55"/>
      <c r="J22" s="55"/>
      <c r="K22" s="55"/>
      <c r="L22" s="55"/>
      <c r="M22" s="55"/>
      <c r="N22" s="55"/>
      <c r="O22" s="55"/>
      <c r="P22" s="55"/>
      <c r="Q22" s="55"/>
      <c r="R22" s="55"/>
      <c r="S22" s="55"/>
      <c r="Z22" s="25" t="s">
        <v>61</v>
      </c>
    </row>
    <row r="23" spans="3:30" ht="30" customHeight="1">
      <c r="C23" s="60" t="s">
        <v>14</v>
      </c>
      <c r="D23" s="60"/>
      <c r="E23" s="60"/>
      <c r="F23" s="60"/>
      <c r="G23" s="60"/>
      <c r="H23" s="60" t="s">
        <v>13</v>
      </c>
      <c r="I23" s="60"/>
      <c r="J23" s="60"/>
      <c r="K23" s="60"/>
      <c r="L23" s="133" t="s">
        <v>14</v>
      </c>
      <c r="M23" s="134"/>
      <c r="N23" s="134"/>
      <c r="O23" s="134"/>
      <c r="P23" s="134"/>
      <c r="Q23" s="134"/>
      <c r="R23" s="135"/>
      <c r="S23" s="15" t="s">
        <v>13</v>
      </c>
      <c r="V23" s="6"/>
      <c r="Z23" s="24" t="s">
        <v>62</v>
      </c>
    </row>
    <row r="24" spans="3:30" ht="30" customHeight="1">
      <c r="C24" s="141"/>
      <c r="D24" s="141"/>
      <c r="E24" s="141"/>
      <c r="F24" s="141"/>
      <c r="G24" s="141"/>
      <c r="H24" s="61"/>
      <c r="I24" s="61"/>
      <c r="J24" s="61"/>
      <c r="K24" s="61"/>
      <c r="L24" s="58"/>
      <c r="M24" s="59"/>
      <c r="N24" s="59"/>
      <c r="O24" s="59"/>
      <c r="P24" s="59"/>
      <c r="Q24" s="59"/>
      <c r="R24" s="59"/>
      <c r="S24" s="22"/>
      <c r="Z24" s="24" t="s">
        <v>63</v>
      </c>
    </row>
    <row r="25" spans="3:30" ht="30" customHeight="1">
      <c r="C25" s="141"/>
      <c r="D25" s="141"/>
      <c r="E25" s="141"/>
      <c r="F25" s="141"/>
      <c r="G25" s="141"/>
      <c r="H25" s="61"/>
      <c r="I25" s="61"/>
      <c r="J25" s="61"/>
      <c r="K25" s="61"/>
      <c r="L25" s="58"/>
      <c r="M25" s="59"/>
      <c r="N25" s="59"/>
      <c r="O25" s="59"/>
      <c r="P25" s="59"/>
      <c r="Q25" s="59"/>
      <c r="R25" s="59"/>
      <c r="S25" s="22"/>
      <c r="Z25" s="25" t="s">
        <v>64</v>
      </c>
    </row>
    <row r="26" spans="3:30" ht="30" customHeight="1" thickBot="1">
      <c r="C26" s="141"/>
      <c r="D26" s="141"/>
      <c r="E26" s="141"/>
      <c r="F26" s="141"/>
      <c r="G26" s="141"/>
      <c r="H26" s="61"/>
      <c r="I26" s="61"/>
      <c r="J26" s="61"/>
      <c r="K26" s="61"/>
      <c r="L26" s="58"/>
      <c r="M26" s="59"/>
      <c r="N26" s="59"/>
      <c r="O26" s="59"/>
      <c r="P26" s="59"/>
      <c r="Q26" s="59"/>
      <c r="R26" s="59"/>
      <c r="S26" s="23"/>
      <c r="Z26" s="25" t="s">
        <v>65</v>
      </c>
    </row>
    <row r="27" spans="3:30" ht="30" customHeight="1" thickTop="1">
      <c r="C27" s="141"/>
      <c r="D27" s="141"/>
      <c r="E27" s="141"/>
      <c r="F27" s="141"/>
      <c r="G27" s="141"/>
      <c r="H27" s="61"/>
      <c r="I27" s="61"/>
      <c r="J27" s="61"/>
      <c r="K27" s="61"/>
      <c r="L27" s="139" t="s">
        <v>12</v>
      </c>
      <c r="M27" s="140"/>
      <c r="N27" s="140"/>
      <c r="O27" s="140"/>
      <c r="P27" s="140"/>
      <c r="Q27" s="140"/>
      <c r="R27" s="140"/>
      <c r="S27" s="21">
        <f>SUM(H24,H25,H26,H27,S24,S25,S26)</f>
        <v>0</v>
      </c>
      <c r="Z27" s="24" t="s">
        <v>66</v>
      </c>
    </row>
    <row r="28" spans="3:30" ht="13.5" customHeight="1">
      <c r="J28" s="56" t="str">
        <f>IF($S$27&lt;&gt;400000,"合計額は40万円になるように入力してください。","")</f>
        <v>合計額は40万円になるように入力してください。</v>
      </c>
      <c r="K28" s="56"/>
      <c r="L28" s="56"/>
      <c r="M28" s="56"/>
      <c r="N28" s="56"/>
      <c r="O28" s="56"/>
      <c r="P28" s="56"/>
      <c r="Q28" s="56"/>
      <c r="R28" s="56"/>
      <c r="S28" s="56"/>
      <c r="Z28" s="24" t="s">
        <v>67</v>
      </c>
    </row>
    <row r="29" spans="3:30" ht="22.5" customHeight="1">
      <c r="C29" s="18" t="s">
        <v>39</v>
      </c>
      <c r="J29" s="49" t="str">
        <f>IF(C30="","研究倫理にかかる手続きについて入力してください。","")</f>
        <v>研究倫理にかかる手続きについて入力してください。</v>
      </c>
      <c r="K29" s="49"/>
      <c r="L29" s="49"/>
      <c r="M29" s="49"/>
      <c r="N29" s="49"/>
      <c r="O29" s="49"/>
      <c r="P29" s="49"/>
      <c r="Q29" s="49"/>
      <c r="R29" s="49"/>
      <c r="S29" s="49"/>
      <c r="Z29" s="25" t="s">
        <v>68</v>
      </c>
    </row>
    <row r="30" spans="3:30" ht="52.5" customHeight="1">
      <c r="C30" s="51"/>
      <c r="D30" s="52"/>
      <c r="E30" s="52"/>
      <c r="F30" s="52"/>
      <c r="G30" s="52"/>
      <c r="H30" s="52"/>
      <c r="I30" s="52"/>
      <c r="J30" s="52"/>
      <c r="K30" s="52"/>
      <c r="L30" s="52"/>
      <c r="M30" s="52"/>
      <c r="N30" s="52"/>
      <c r="O30" s="52"/>
      <c r="P30" s="52"/>
      <c r="Q30" s="52"/>
      <c r="R30" s="52"/>
      <c r="S30" s="53"/>
      <c r="Z30" s="25" t="s">
        <v>69</v>
      </c>
    </row>
    <row r="31" spans="3:30" ht="32.1" customHeight="1">
      <c r="Z31" s="24" t="s">
        <v>70</v>
      </c>
    </row>
    <row r="32" spans="3:30" ht="36">
      <c r="Z32" s="25" t="s">
        <v>71</v>
      </c>
    </row>
    <row r="33" spans="26:26" ht="24">
      <c r="Z33" s="25" t="s">
        <v>72</v>
      </c>
    </row>
    <row r="34" spans="26:26">
      <c r="Z34" s="25" t="s">
        <v>73</v>
      </c>
    </row>
    <row r="35" spans="26:26">
      <c r="Z35" s="24" t="s">
        <v>74</v>
      </c>
    </row>
    <row r="36" spans="26:26" ht="36">
      <c r="Z36" s="25" t="s">
        <v>75</v>
      </c>
    </row>
    <row r="37" spans="26:26">
      <c r="Z37" s="25" t="s">
        <v>76</v>
      </c>
    </row>
    <row r="38" spans="26:26" ht="24">
      <c r="Z38" s="25" t="s">
        <v>77</v>
      </c>
    </row>
    <row r="39" spans="26:26">
      <c r="Z39" s="24" t="s">
        <v>78</v>
      </c>
    </row>
    <row r="40" spans="26:26">
      <c r="Z40" s="24" t="s">
        <v>79</v>
      </c>
    </row>
    <row r="41" spans="26:26">
      <c r="Z41" s="25" t="s">
        <v>80</v>
      </c>
    </row>
    <row r="42" spans="26:26">
      <c r="Z42" s="25" t="s">
        <v>81</v>
      </c>
    </row>
    <row r="43" spans="26:26">
      <c r="Z43" s="24" t="s">
        <v>82</v>
      </c>
    </row>
    <row r="44" spans="26:26" ht="24">
      <c r="Z44" s="25" t="s">
        <v>83</v>
      </c>
    </row>
    <row r="45" spans="26:26">
      <c r="Z45" s="26" t="s">
        <v>84</v>
      </c>
    </row>
    <row r="46" spans="26:26">
      <c r="Z46" s="25" t="s">
        <v>85</v>
      </c>
    </row>
    <row r="47" spans="26:26">
      <c r="Z47" s="25" t="s">
        <v>86</v>
      </c>
    </row>
    <row r="48" spans="26:26" ht="24">
      <c r="Z48" s="25" t="s">
        <v>87</v>
      </c>
    </row>
    <row r="49" spans="26:26">
      <c r="Z49" s="26" t="s">
        <v>88</v>
      </c>
    </row>
    <row r="50" spans="26:26">
      <c r="Z50" s="25" t="s">
        <v>89</v>
      </c>
    </row>
    <row r="51" spans="26:26">
      <c r="Z51" s="25" t="s">
        <v>90</v>
      </c>
    </row>
    <row r="52" spans="26:26">
      <c r="Z52" s="25" t="s">
        <v>91</v>
      </c>
    </row>
    <row r="53" spans="26:26">
      <c r="Z53" s="26" t="s">
        <v>92</v>
      </c>
    </row>
    <row r="54" spans="26:26">
      <c r="Z54" s="26" t="s">
        <v>93</v>
      </c>
    </row>
    <row r="55" spans="26:26">
      <c r="Z55" s="25" t="s">
        <v>94</v>
      </c>
    </row>
    <row r="56" spans="26:26" ht="24">
      <c r="Z56" s="25" t="s">
        <v>95</v>
      </c>
    </row>
    <row r="57" spans="26:26">
      <c r="Z57" s="26" t="s">
        <v>96</v>
      </c>
    </row>
    <row r="58" spans="26:26" ht="24">
      <c r="Z58" s="26" t="s">
        <v>97</v>
      </c>
    </row>
    <row r="59" spans="26:26">
      <c r="Z59" s="25" t="s">
        <v>98</v>
      </c>
    </row>
    <row r="60" spans="26:26">
      <c r="Z60" s="25" t="s">
        <v>99</v>
      </c>
    </row>
    <row r="61" spans="26:26" ht="24">
      <c r="Z61" s="26" t="s">
        <v>100</v>
      </c>
    </row>
    <row r="62" spans="26:26" ht="24">
      <c r="Z62" s="26" t="s">
        <v>101</v>
      </c>
    </row>
    <row r="63" spans="26:26" ht="24">
      <c r="Z63" s="25" t="s">
        <v>102</v>
      </c>
    </row>
    <row r="64" spans="26:26">
      <c r="Z64" s="25" t="s">
        <v>103</v>
      </c>
    </row>
    <row r="65" spans="26:26">
      <c r="Z65" s="26" t="s">
        <v>104</v>
      </c>
    </row>
    <row r="66" spans="26:26">
      <c r="Z66" s="26" t="s">
        <v>105</v>
      </c>
    </row>
    <row r="67" spans="26:26" ht="24">
      <c r="Z67" s="25" t="s">
        <v>106</v>
      </c>
    </row>
    <row r="68" spans="26:26" ht="24">
      <c r="Z68" s="25" t="s">
        <v>107</v>
      </c>
    </row>
    <row r="69" spans="26:26">
      <c r="Z69" s="26" t="s">
        <v>108</v>
      </c>
    </row>
    <row r="70" spans="26:26">
      <c r="Z70" s="26" t="s">
        <v>109</v>
      </c>
    </row>
    <row r="71" spans="26:26">
      <c r="Z71" s="25" t="s">
        <v>110</v>
      </c>
    </row>
    <row r="72" spans="26:26">
      <c r="Z72" s="25" t="s">
        <v>111</v>
      </c>
    </row>
    <row r="73" spans="26:26">
      <c r="Z73" s="26" t="s">
        <v>112</v>
      </c>
    </row>
    <row r="74" spans="26:26">
      <c r="Z74" s="26" t="s">
        <v>113</v>
      </c>
    </row>
    <row r="75" spans="26:26">
      <c r="Z75" s="25" t="s">
        <v>114</v>
      </c>
    </row>
    <row r="76" spans="26:26">
      <c r="Z76" s="25" t="s">
        <v>115</v>
      </c>
    </row>
    <row r="77" spans="26:26">
      <c r="Z77" s="26" t="s">
        <v>116</v>
      </c>
    </row>
    <row r="78" spans="26:26">
      <c r="Z78" s="26" t="s">
        <v>117</v>
      </c>
    </row>
    <row r="79" spans="26:26">
      <c r="Z79" s="25" t="s">
        <v>118</v>
      </c>
    </row>
    <row r="80" spans="26:26">
      <c r="Z80" s="26" t="s">
        <v>119</v>
      </c>
    </row>
    <row r="81" spans="26:26">
      <c r="Z81" s="26" t="s">
        <v>120</v>
      </c>
    </row>
  </sheetData>
  <sheetProtection algorithmName="SHA-512" hashValue="Zcg8n0HfiDM8MSl4BnwJWJEc0X3jnjdz7PZ9S+pBQe96nc7+H46L7hTwVLC8/czIni3rpYrhrz6HOK1AREPJag==" saltValue="LYu2ZJYn8A8xzuqwDu4FKA=="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5">
    <mergeCell ref="L27:R27"/>
    <mergeCell ref="H27:K27"/>
    <mergeCell ref="C27:G27"/>
    <mergeCell ref="C24:G24"/>
    <mergeCell ref="C25:G25"/>
    <mergeCell ref="C26:G26"/>
    <mergeCell ref="L23:R23"/>
    <mergeCell ref="L24:R24"/>
    <mergeCell ref="L26:R26"/>
    <mergeCell ref="F20:I20"/>
    <mergeCell ref="K20:N20"/>
    <mergeCell ref="P20:S20"/>
    <mergeCell ref="C20:D20"/>
    <mergeCell ref="C23:G23"/>
    <mergeCell ref="C16:C19"/>
    <mergeCell ref="D16:D18"/>
    <mergeCell ref="F16:H16"/>
    <mergeCell ref="J16:L16"/>
    <mergeCell ref="N16:Q16"/>
    <mergeCell ref="F17:S17"/>
    <mergeCell ref="E18:S18"/>
    <mergeCell ref="E19:I19"/>
    <mergeCell ref="J19:S19"/>
    <mergeCell ref="C10:D10"/>
    <mergeCell ref="C11:D11"/>
    <mergeCell ref="C14:D14"/>
    <mergeCell ref="E14:S14"/>
    <mergeCell ref="C15:D15"/>
    <mergeCell ref="E15:S15"/>
    <mergeCell ref="S10:S11"/>
    <mergeCell ref="E10:J10"/>
    <mergeCell ref="E11:J11"/>
    <mergeCell ref="M10:P11"/>
    <mergeCell ref="Q10:R11"/>
    <mergeCell ref="K10:L11"/>
    <mergeCell ref="E8:J9"/>
    <mergeCell ref="C2:S2"/>
    <mergeCell ref="C3:S3"/>
    <mergeCell ref="C6:D6"/>
    <mergeCell ref="J6:L6"/>
    <mergeCell ref="E6:I6"/>
    <mergeCell ref="M6:S6"/>
    <mergeCell ref="L5:S5"/>
    <mergeCell ref="K8:L8"/>
    <mergeCell ref="M8:P8"/>
    <mergeCell ref="Q8:R9"/>
    <mergeCell ref="S8:S9"/>
    <mergeCell ref="K9:L9"/>
    <mergeCell ref="M9:P9"/>
    <mergeCell ref="J29:S29"/>
    <mergeCell ref="C1:S1"/>
    <mergeCell ref="C30:S30"/>
    <mergeCell ref="F12:S12"/>
    <mergeCell ref="F13:S13"/>
    <mergeCell ref="J28:S28"/>
    <mergeCell ref="H21:S21"/>
    <mergeCell ref="H22:S22"/>
    <mergeCell ref="L25:R25"/>
    <mergeCell ref="H23:K23"/>
    <mergeCell ref="H24:K24"/>
    <mergeCell ref="H25:K25"/>
    <mergeCell ref="H26:K26"/>
    <mergeCell ref="C7:D7"/>
    <mergeCell ref="E7:S7"/>
    <mergeCell ref="C8:D9"/>
  </mergeCells>
  <phoneticPr fontId="2"/>
  <conditionalFormatting sqref="C30">
    <cfRule type="containsBlanks" dxfId="66" priority="34">
      <formula>LEN(TRIM(C30))=0</formula>
    </cfRule>
  </conditionalFormatting>
  <conditionalFormatting sqref="E16 I16 M16 R16">
    <cfRule type="expression" dxfId="65" priority="39">
      <formula>OR($E$16="レ",$I$16="レ",$M$16="レ",$R$16="レ")</formula>
    </cfRule>
    <cfRule type="containsBlanks" dxfId="64" priority="40">
      <formula>LEN(TRIM(E16))=0</formula>
    </cfRule>
  </conditionalFormatting>
  <conditionalFormatting sqref="E19">
    <cfRule type="containsBlanks" dxfId="63" priority="37">
      <formula>LEN(TRIM(E19))=0</formula>
    </cfRule>
  </conditionalFormatting>
  <conditionalFormatting sqref="E20:F20">
    <cfRule type="containsBlanks" dxfId="62" priority="36">
      <formula>LEN(TRIM(E20))=0</formula>
    </cfRule>
  </conditionalFormatting>
  <conditionalFormatting sqref="E6:I6 M6:S6 E7:S7">
    <cfRule type="containsBlanks" dxfId="61" priority="23">
      <formula>LEN(TRIM(E6))=0</formula>
    </cfRule>
  </conditionalFormatting>
  <conditionalFormatting sqref="E8:J11">
    <cfRule type="containsBlanks" dxfId="60" priority="21">
      <formula>LEN(TRIM(E8))=0</formula>
    </cfRule>
  </conditionalFormatting>
  <conditionalFormatting sqref="E14:S15">
    <cfRule type="containsBlanks" dxfId="59" priority="41">
      <formula>LEN(TRIM(E14))=0</formula>
    </cfRule>
  </conditionalFormatting>
  <conditionalFormatting sqref="F12">
    <cfRule type="notContainsBlanks" dxfId="58" priority="11">
      <formula>LEN(TRIM(F12))&gt;0</formula>
    </cfRule>
  </conditionalFormatting>
  <conditionalFormatting sqref="F13:S13">
    <cfRule type="notContainsBlanks" dxfId="57" priority="10">
      <formula>LEN(TRIM(F13))&gt;0</formula>
    </cfRule>
  </conditionalFormatting>
  <conditionalFormatting sqref="F17:S17">
    <cfRule type="containsBlanks" dxfId="56" priority="38">
      <formula>LEN(TRIM(F17))=0</formula>
    </cfRule>
  </conditionalFormatting>
  <conditionalFormatting sqref="H21:H22">
    <cfRule type="notContainsBlanks" dxfId="55" priority="6">
      <formula>LEN(TRIM(H21))&gt;0</formula>
    </cfRule>
  </conditionalFormatting>
  <conditionalFormatting sqref="J5">
    <cfRule type="notContainsBlanks" dxfId="54" priority="12">
      <formula>LEN(TRIM(J5))&gt;0</formula>
    </cfRule>
  </conditionalFormatting>
  <conditionalFormatting sqref="J28">
    <cfRule type="notContainsBlanks" dxfId="53" priority="8">
      <formula>LEN(TRIM(J28))&gt;0</formula>
    </cfRule>
  </conditionalFormatting>
  <conditionalFormatting sqref="J20:K20">
    <cfRule type="containsBlanks" dxfId="52" priority="33">
      <formula>LEN(TRIM(J20))=0</formula>
    </cfRule>
  </conditionalFormatting>
  <conditionalFormatting sqref="J29:S29">
    <cfRule type="notContainsBlanks" dxfId="51" priority="42">
      <formula>LEN(TRIM(J29))&gt;0</formula>
    </cfRule>
  </conditionalFormatting>
  <conditionalFormatting sqref="L5">
    <cfRule type="notContainsBlanks" dxfId="50" priority="3">
      <formula>LEN(TRIM(L5))&gt;0</formula>
    </cfRule>
  </conditionalFormatting>
  <conditionalFormatting sqref="L24:S26 C24:K27">
    <cfRule type="containsBlanks" dxfId="49" priority="35">
      <formula>LEN(TRIM(C24))=0</formula>
    </cfRule>
  </conditionalFormatting>
  <conditionalFormatting sqref="M8:P8">
    <cfRule type="containsBlanks" dxfId="48" priority="18">
      <formula>LEN(TRIM(M8))=0</formula>
    </cfRule>
  </conditionalFormatting>
  <conditionalFormatting sqref="M9:P9">
    <cfRule type="notContainsBlanks" dxfId="47" priority="4">
      <formula>LEN(TRIM(M9))&gt;0</formula>
    </cfRule>
    <cfRule type="expression" dxfId="46" priority="5">
      <formula>OR($M$8="講師",$M$8="")</formula>
    </cfRule>
    <cfRule type="cellIs" dxfId="45" priority="13" operator="notEqual">
      <formula>$M$8&lt;&gt;"*講師*"</formula>
    </cfRule>
  </conditionalFormatting>
  <conditionalFormatting sqref="M10:P11">
    <cfRule type="containsBlanks" dxfId="44" priority="20">
      <formula>LEN(TRIM(M10))=0</formula>
    </cfRule>
  </conditionalFormatting>
  <conditionalFormatting sqref="O20:P20">
    <cfRule type="containsBlanks" dxfId="43" priority="32">
      <formula>LEN(TRIM(O20))=0</formula>
    </cfRule>
  </conditionalFormatting>
  <conditionalFormatting sqref="S8:S9">
    <cfRule type="containsBlanks" dxfId="42" priority="22">
      <formula>LEN(TRIM(S8))=0</formula>
    </cfRule>
  </conditionalFormatting>
  <conditionalFormatting sqref="S27">
    <cfRule type="cellIs" dxfId="41" priority="9" operator="greaterThan">
      <formula>400000</formula>
    </cfRule>
  </conditionalFormatting>
  <dataValidations xWindow="257" yWindow="646" count="22">
    <dataValidation type="list" allowBlank="1" showInputMessage="1" showErrorMessage="1" sqref="S8" xr:uid="{00000000-0002-0000-0000-000001000000}">
      <formula1>"男,女"</formula1>
    </dataValidation>
    <dataValidation operator="greaterThan" allowBlank="1" showInputMessage="1" showErrorMessage="1" errorTitle="応募対象外" error="2019年度若手研究者奨励金の応募の対象は、1979（昭和54）年4月2日以後に生まれた者です。" sqref="Q10" xr:uid="{00000000-0002-0000-0000-000002000000}"/>
    <dataValidation type="list" allowBlank="1" showInputMessage="1" showErrorMessage="1" errorTitle="プルダウンから選択してください。" error="直接入力せず、プルダウンから選択してください。" promptTitle="講師の場合のみ入力してください" prompt="講師の場合のみ、当該法人において講師として採用されて何年目であるかを、入力してください。_x000a_（年数の計算においては、産休、育休、傷病休、介護休の期間を除外してください）_x000a__x000a_助教、ポスト・ドクターの場合は、入力は不要です。" sqref="M9:P9" xr:uid="{00000000-0002-0000-0000-000003000000}">
      <formula1>OFFSET(INDIRECT($M$8),0,0,COUNTA(INDIRECT($M$8)))</formula1>
    </dataValidation>
    <dataValidation type="date" operator="greaterThan" allowBlank="1" showInputMessage="1" showErrorMessage="1" errorTitle="応募対象外" error="2027年度若手研究者奨励金の応募の対象は、1987（昭和62）年4月2日以降に生まれた者です。" prompt="1987/4/2　または　S62.4.2　のように入力すると、自動的に和暦で表示されます。" sqref="M10:P11" xr:uid="{00000000-0002-0000-0000-000004000000}">
      <formula1>31868</formula1>
    </dataValidation>
    <dataValidation type="list" allowBlank="1" showInputMessage="1" showErrorMessage="1" errorTitle="入力エラー" error="プルダウンから選択してください。" prompt="プルダウンから選択してください。" sqref="E19:I19" xr:uid="{00000000-0002-0000-0000-000005000000}">
      <formula1>$Z$3:$Z$81</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E6:I6" xr:uid="{00000000-0002-0000-0000-000006000000}">
      <formula1>AND(LEN(E6)=LENB(E6),(LEN(E6))=6)</formula1>
    </dataValidation>
    <dataValidation allowBlank="1" showInputMessage="1" showErrorMessage="1" prompt="令和8年6月1日現在のものを入力してください。" sqref="E8:J9" xr:uid="{00000000-0002-0000-0000-000007000000}"/>
    <dataValidation imeMode="fullKatakana" allowBlank="1" showInputMessage="1" showErrorMessage="1" prompt="全角カタカナで入力してください。姓字と名前の間にはスペースを入れてください。" sqref="E10:J10" xr:uid="{00000000-0002-0000-0000-000008000000}"/>
    <dataValidation allowBlank="1" showInputMessage="1" showErrorMessage="1" prompt="姓字と名前の間にスペースを入れてください。" sqref="E11:J11" xr:uid="{00000000-0002-0000-0000-000009000000}"/>
    <dataValidation operator="greaterThan" allowBlank="1" showInputMessage="1" showErrorMessage="1" errorTitle="応募対象外" error="2027年度若手研究者奨励金の応募の対象は、1987（昭和62）年4月2日以後に生まれた者です。" prompt="生年月日を入力すると、令和8年6月1日時点の年齢が自動表示されます。" sqref="S10:S11" xr:uid="{00000000-0002-0000-0000-00000A000000}"/>
    <dataValidation type="textLength" operator="lessThanOrEqual" allowBlank="1" showInputMessage="1" showErrorMessage="1" errorTitle="字数オーバー" error="副題の字数は30字以内です。_x000a_字数を減らしてください。" promptTitle="副題は30字以内で入力してください。" prompt="研究課題、副題ともに30字以内としてください。_x000a_（副題がない場合は「－」を入力してください。）" sqref="E15:S15" xr:uid="{00000000-0002-0000-0000-00000C000000}">
      <formula1>30</formula1>
    </dataValidation>
    <dataValidation allowBlank="1" showInputMessage="1" showErrorMessage="1" prompt="希望する審査系に「レ」を入力してください。1つまたは2つ選択できます。" sqref="D16:D18" xr:uid="{00000000-0002-0000-0000-00000D000000}"/>
    <dataValidation allowBlank="1" showInputMessage="1" showErrorMessage="1" prompt="審査系を選択した理由を必ず入力して下さい。" sqref="F17:S17" xr:uid="{00000000-0002-0000-0000-00000E000000}"/>
    <dataValidation allowBlank="1" showInputMessage="1" showErrorMessage="1" prompt="研究課題の内容を端的に表す語句を3つ以内で入力してください。" sqref="P20:S20 F20:I20 K20:N20" xr:uid="{00000000-0002-0000-0000-00000F000000}"/>
    <dataValidation type="whole" operator="lessThanOrEqual" allowBlank="1" showInputMessage="1" showErrorMessage="1" errorTitle="上限金額オーバー" error="金額は合計が40万円までになるように入力してください。" sqref="S27" xr:uid="{00000000-0002-0000-0000-000011000000}">
      <formula1>400000</formula1>
    </dataValidation>
    <dataValidation type="list" allowBlank="1" showInputMessage="1" showErrorMessage="1" prompt="令和8年6月1日現在のものをプルダウンから選択してください。_x000a_該当する職名がない場合は、規程をもとに該当すると思われる職名を選択してください。" sqref="M8:P8" xr:uid="{D7105096-8149-4C90-8A70-BA6446B0FFA4}">
      <formula1>$AD$8:$AD$10</formula1>
    </dataValidation>
    <dataValidation type="custom" allowBlank="1" showInputMessage="1" showErrorMessage="1" error="学校法人○○学園ではなく○○学園と入力してください。" prompt="学校法人○○学園ではなく○○学園と入力してください。" sqref="M6:S6" xr:uid="{90716595-D31A-4357-97E3-8CA4BE87A74B}">
      <formula1>COUNTIF(M6,"*学校法人*")=0</formula1>
    </dataValidation>
    <dataValidation allowBlank="1" showInputMessage="1" showErrorMessage="1" prompt="研究倫理にかかる手続きが必要な研究を扱う場合は、学内の委員会等の手続きについて必ず入力してください。_x000a_応募時点で未承認の場合は、2026年度中に承認を受ける予定であることを入力してください。_x000a_なお、手続きを必要としない研究の場合は、「該当なし」と入力してください。_x000a_" sqref="C30:S30" xr:uid="{69D79C09-C2D3-447F-A539-E5C1EE5FF5C4}"/>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E14:S14" xr:uid="{DCF4669D-ECE9-492F-9698-CDB8C4C87094}">
      <formula1>30</formula1>
    </dataValidation>
    <dataValidation type="custom" allowBlank="1" showInputMessage="1" showErrorMessage="1" error="学校法人は入れないでください。" sqref="E7:S7" xr:uid="{1E561ED0-1DD8-45C1-8BEC-5398D3D88517}">
      <formula1>COUNTIF(E7,"*学校法人*")=0</formula1>
    </dataValidation>
    <dataValidation type="whole" imeMode="halfAlpha" allowBlank="1" showInputMessage="1" showErrorMessage="1" errorTitle="金額入力誤り" error="合計が400,000円となるようにご入力ください。" prompt="金額は概算で、千円未満は切り捨てて入力してください。また、合計が40万円となるようにしてください。" sqref="H24:K27 S24:S26" xr:uid="{E761C943-C332-4662-814A-23C4094A9F65}">
      <formula1>0</formula1>
      <formula2>400000</formula2>
    </dataValidation>
    <dataValidation type="list" allowBlank="1" showInputMessage="1" showErrorMessage="1" error="「レ」以外は入力しないでください。" prompt="1つまたは2つ選択し、「レ」チェックを入力してください。" sqref="E16 R16 M16 I16" xr:uid="{8F5583FF-E8DF-4B84-B21F-DB5AAC795656}">
      <formula1>"レ"</formula1>
    </dataValidation>
  </dataValidations>
  <printOptions horizontalCentered="1"/>
  <pageMargins left="0.70866141732283472" right="0.39370078740157483" top="0.59055118110236227" bottom="0.39370078740157483" header="0.31496062992125984" footer="0.31496062992125984"/>
  <pageSetup paperSize="9" scale="92"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D2305-F297-40D6-BC9D-F974F18B27EC}">
  <sheetPr>
    <pageSetUpPr fitToPage="1"/>
  </sheetPr>
  <dimension ref="A1:K35"/>
  <sheetViews>
    <sheetView showGridLines="0" view="pageBreakPreview" topLeftCell="C1" zoomScaleNormal="100" zoomScaleSheetLayoutView="100" workbookViewId="0">
      <selection activeCell="J21" sqref="J21"/>
    </sheetView>
  </sheetViews>
  <sheetFormatPr defaultColWidth="9" defaultRowHeight="13.5" outlineLevelCol="1"/>
  <cols>
    <col min="1" max="1" width="5.75" style="31" hidden="1" customWidth="1" outlineLevel="1"/>
    <col min="2" max="2" width="4.5" style="31" hidden="1" customWidth="1" outlineLevel="1"/>
    <col min="3" max="3" width="11.875" style="31" customWidth="1" collapsed="1"/>
    <col min="4" max="4" width="3" style="31" customWidth="1"/>
    <col min="5" max="5" width="11.125" style="31" customWidth="1"/>
    <col min="6" max="6" width="7.125" style="31" customWidth="1"/>
    <col min="7" max="7" width="10.75" style="31" customWidth="1"/>
    <col min="8" max="8" width="11" style="31" customWidth="1"/>
    <col min="9" max="9" width="8.125" style="31" customWidth="1"/>
    <col min="10" max="10" width="31.875" style="31" customWidth="1"/>
    <col min="11" max="16384" width="9" style="31"/>
  </cols>
  <sheetData>
    <row r="1" spans="1:11" ht="30" customHeight="1">
      <c r="A1" s="29" t="s">
        <v>144</v>
      </c>
      <c r="B1" s="29">
        <v>509</v>
      </c>
      <c r="C1" s="147" t="s">
        <v>149</v>
      </c>
      <c r="D1" s="147"/>
      <c r="E1" s="148"/>
      <c r="F1" s="148"/>
      <c r="G1" s="148"/>
      <c r="H1" s="148"/>
      <c r="I1" s="148"/>
      <c r="J1" s="148"/>
      <c r="K1" s="30"/>
    </row>
    <row r="2" spans="1:11" ht="30" customHeight="1">
      <c r="C2" s="175" t="str">
        <f>IF(OR(D3="",H3="",H4="",D5="",D6="",E7="",D8="",D10=""),"未入力箇所があります。入力してください。","")</f>
        <v/>
      </c>
      <c r="D2" s="175"/>
      <c r="E2" s="175"/>
      <c r="F2" s="175"/>
      <c r="G2" s="175"/>
      <c r="H2" s="175"/>
      <c r="I2" s="175"/>
      <c r="J2" s="175"/>
      <c r="K2" s="30"/>
    </row>
    <row r="3" spans="1:11" ht="21.75" customHeight="1">
      <c r="C3" s="149" t="s">
        <v>3</v>
      </c>
      <c r="D3" s="151" t="str">
        <f>様式1!E6</f>
        <v>231016</v>
      </c>
      <c r="E3" s="152"/>
      <c r="F3" s="153"/>
      <c r="G3" s="32" t="s">
        <v>2</v>
      </c>
      <c r="H3" s="157" t="s">
        <v>154</v>
      </c>
      <c r="I3" s="158"/>
      <c r="J3" s="159"/>
      <c r="K3" s="33"/>
    </row>
    <row r="4" spans="1:11" ht="30" customHeight="1">
      <c r="C4" s="150"/>
      <c r="D4" s="154"/>
      <c r="E4" s="155"/>
      <c r="F4" s="156"/>
      <c r="G4" s="34" t="s">
        <v>4</v>
      </c>
      <c r="H4" s="160" t="str">
        <f>様式1!M6</f>
        <v>藤田学園</v>
      </c>
      <c r="I4" s="161"/>
      <c r="J4" s="162"/>
      <c r="K4" s="33"/>
    </row>
    <row r="5" spans="1:11" ht="21.75" customHeight="1">
      <c r="C5" s="35" t="s">
        <v>2</v>
      </c>
      <c r="D5" s="163" t="s">
        <v>155</v>
      </c>
      <c r="E5" s="164"/>
      <c r="F5" s="164"/>
      <c r="G5" s="164"/>
      <c r="H5" s="164"/>
      <c r="I5" s="164"/>
      <c r="J5" s="165"/>
      <c r="K5" s="33"/>
    </row>
    <row r="6" spans="1:11" ht="30" customHeight="1">
      <c r="C6" s="36" t="s">
        <v>5</v>
      </c>
      <c r="D6" s="166" t="str">
        <f>様式1!E7</f>
        <v>藤田医科大学</v>
      </c>
      <c r="E6" s="167"/>
      <c r="F6" s="167"/>
      <c r="G6" s="167"/>
      <c r="H6" s="167"/>
      <c r="I6" s="167"/>
      <c r="J6" s="168"/>
      <c r="K6" s="33"/>
    </row>
    <row r="7" spans="1:11" ht="20.100000000000001" customHeight="1">
      <c r="C7" s="169" t="s">
        <v>124</v>
      </c>
      <c r="D7" s="37" t="s">
        <v>130</v>
      </c>
      <c r="E7" s="170" t="s">
        <v>156</v>
      </c>
      <c r="F7" s="170"/>
      <c r="G7" s="170"/>
      <c r="H7" s="170"/>
      <c r="I7" s="170"/>
      <c r="J7" s="171"/>
      <c r="K7" s="33"/>
    </row>
    <row r="8" spans="1:11" ht="27" customHeight="1">
      <c r="C8" s="150"/>
      <c r="D8" s="172" t="s">
        <v>157</v>
      </c>
      <c r="E8" s="173"/>
      <c r="F8" s="173"/>
      <c r="G8" s="173"/>
      <c r="H8" s="173"/>
      <c r="I8" s="173"/>
      <c r="J8" s="174"/>
      <c r="K8" s="33"/>
    </row>
    <row r="9" spans="1:11" ht="25.5" customHeight="1">
      <c r="C9" s="33"/>
      <c r="D9" s="33"/>
      <c r="E9" s="33"/>
      <c r="F9" s="33"/>
      <c r="G9" s="33"/>
      <c r="H9" s="33"/>
      <c r="I9" s="33"/>
      <c r="J9" s="33"/>
      <c r="K9" s="33"/>
    </row>
    <row r="10" spans="1:11" ht="37.5" customHeight="1">
      <c r="C10" s="38" t="s">
        <v>37</v>
      </c>
      <c r="D10" s="142">
        <f>様式1!E11</f>
        <v>0</v>
      </c>
      <c r="E10" s="143"/>
      <c r="F10" s="143"/>
      <c r="G10" s="144"/>
      <c r="H10" s="145" t="str">
        <f>IF(D10="","研究者名を入力してください。","")</f>
        <v/>
      </c>
      <c r="I10" s="146"/>
      <c r="J10" s="146"/>
      <c r="K10" s="33"/>
    </row>
    <row r="11" spans="1:11" ht="37.5" customHeight="1">
      <c r="C11" s="33"/>
      <c r="D11" s="33"/>
      <c r="E11" s="33"/>
      <c r="F11" s="33"/>
      <c r="G11" s="33"/>
      <c r="H11" s="33"/>
      <c r="I11" s="33"/>
      <c r="J11" s="33"/>
      <c r="K11" s="33"/>
    </row>
    <row r="12" spans="1:11" ht="25.5" customHeight="1">
      <c r="C12" s="39" t="s">
        <v>145</v>
      </c>
      <c r="D12" s="39"/>
      <c r="E12" s="33"/>
      <c r="F12" s="33"/>
      <c r="G12" s="33"/>
      <c r="H12" s="33"/>
      <c r="I12" s="33"/>
      <c r="J12" s="33"/>
      <c r="K12" s="33"/>
    </row>
    <row r="13" spans="1:11" ht="18" customHeight="1">
      <c r="C13" s="175" t="str">
        <f>IF(OR(C15="",F15="",F16="",OR(J15="   -    - ",J15=""),OR(J16="   -    - ",J16=""),J17=""),"未入力箇所があります。入力してください。","")</f>
        <v/>
      </c>
      <c r="D13" s="175"/>
      <c r="E13" s="175"/>
      <c r="F13" s="175"/>
      <c r="G13" s="175"/>
      <c r="H13" s="175"/>
      <c r="I13" s="175"/>
      <c r="J13" s="175"/>
      <c r="K13" s="33"/>
    </row>
    <row r="14" spans="1:11" s="40" customFormat="1" ht="15" customHeight="1">
      <c r="C14" s="176" t="s">
        <v>6</v>
      </c>
      <c r="D14" s="176"/>
      <c r="E14" s="176"/>
      <c r="F14" s="177" t="s">
        <v>7</v>
      </c>
      <c r="G14" s="178"/>
      <c r="H14" s="179"/>
      <c r="I14" s="177" t="s">
        <v>8</v>
      </c>
      <c r="J14" s="179"/>
      <c r="K14" s="41"/>
    </row>
    <row r="15" spans="1:11" s="42" customFormat="1" ht="18.75" customHeight="1">
      <c r="C15" s="180" t="s">
        <v>158</v>
      </c>
      <c r="D15" s="181"/>
      <c r="E15" s="182"/>
      <c r="F15" s="189" t="s">
        <v>161</v>
      </c>
      <c r="G15" s="190"/>
      <c r="H15" s="191"/>
      <c r="I15" s="43" t="s">
        <v>9</v>
      </c>
      <c r="J15" s="3" t="s">
        <v>163</v>
      </c>
      <c r="K15" s="44"/>
    </row>
    <row r="16" spans="1:11" s="42" customFormat="1" ht="18.75" customHeight="1">
      <c r="C16" s="183"/>
      <c r="D16" s="184"/>
      <c r="E16" s="185"/>
      <c r="F16" s="192" t="s">
        <v>162</v>
      </c>
      <c r="G16" s="193"/>
      <c r="H16" s="194"/>
      <c r="I16" s="45" t="s">
        <v>10</v>
      </c>
      <c r="J16" s="4" t="s">
        <v>164</v>
      </c>
      <c r="K16" s="44"/>
    </row>
    <row r="17" spans="3:11" s="42" customFormat="1" ht="30" customHeight="1">
      <c r="C17" s="186"/>
      <c r="D17" s="187"/>
      <c r="E17" s="188"/>
      <c r="F17" s="195"/>
      <c r="G17" s="196"/>
      <c r="H17" s="197"/>
      <c r="I17" s="46" t="s">
        <v>11</v>
      </c>
      <c r="J17" s="5" t="s">
        <v>165</v>
      </c>
      <c r="K17" s="44"/>
    </row>
    <row r="18" spans="3:11" s="48" customFormat="1" ht="15" customHeight="1">
      <c r="C18" s="198" t="s">
        <v>6</v>
      </c>
      <c r="D18" s="198"/>
      <c r="E18" s="198"/>
      <c r="F18" s="199" t="s">
        <v>7</v>
      </c>
      <c r="G18" s="200"/>
      <c r="H18" s="201"/>
      <c r="I18" s="199" t="s">
        <v>8</v>
      </c>
      <c r="J18" s="201"/>
      <c r="K18" s="47"/>
    </row>
    <row r="19" spans="3:11" s="42" customFormat="1" ht="18.75" customHeight="1">
      <c r="C19" s="180" t="s">
        <v>158</v>
      </c>
      <c r="D19" s="181"/>
      <c r="E19" s="182"/>
      <c r="F19" s="189" t="s">
        <v>160</v>
      </c>
      <c r="G19" s="190"/>
      <c r="H19" s="191"/>
      <c r="I19" s="43" t="s">
        <v>9</v>
      </c>
      <c r="J19" s="3" t="s">
        <v>163</v>
      </c>
      <c r="K19" s="44"/>
    </row>
    <row r="20" spans="3:11" s="42" customFormat="1" ht="18.75" customHeight="1">
      <c r="C20" s="183"/>
      <c r="D20" s="184"/>
      <c r="E20" s="185"/>
      <c r="F20" s="192" t="s">
        <v>159</v>
      </c>
      <c r="G20" s="193"/>
      <c r="H20" s="194"/>
      <c r="I20" s="45" t="s">
        <v>10</v>
      </c>
      <c r="J20" s="4" t="s">
        <v>164</v>
      </c>
      <c r="K20" s="44"/>
    </row>
    <row r="21" spans="3:11" s="42" customFormat="1" ht="30" customHeight="1">
      <c r="C21" s="186"/>
      <c r="D21" s="187"/>
      <c r="E21" s="188"/>
      <c r="F21" s="195"/>
      <c r="G21" s="196"/>
      <c r="H21" s="197"/>
      <c r="I21" s="46" t="s">
        <v>11</v>
      </c>
      <c r="J21" s="5" t="s">
        <v>165</v>
      </c>
      <c r="K21" s="44"/>
    </row>
    <row r="22" spans="3:11" s="48" customFormat="1" ht="15" customHeight="1">
      <c r="C22" s="198" t="s">
        <v>6</v>
      </c>
      <c r="D22" s="198"/>
      <c r="E22" s="198"/>
      <c r="F22" s="199" t="s">
        <v>7</v>
      </c>
      <c r="G22" s="200"/>
      <c r="H22" s="201"/>
      <c r="I22" s="199" t="s">
        <v>8</v>
      </c>
      <c r="J22" s="201"/>
      <c r="K22" s="47"/>
    </row>
    <row r="23" spans="3:11" s="42" customFormat="1" ht="18.75" customHeight="1">
      <c r="C23" s="180"/>
      <c r="D23" s="181"/>
      <c r="E23" s="182"/>
      <c r="F23" s="189"/>
      <c r="G23" s="190"/>
      <c r="H23" s="191"/>
      <c r="I23" s="43" t="s">
        <v>9</v>
      </c>
      <c r="J23" s="3" t="s">
        <v>146</v>
      </c>
      <c r="K23" s="44"/>
    </row>
    <row r="24" spans="3:11" s="42" customFormat="1" ht="18.75" customHeight="1">
      <c r="C24" s="183"/>
      <c r="D24" s="184"/>
      <c r="E24" s="185"/>
      <c r="F24" s="192"/>
      <c r="G24" s="193"/>
      <c r="H24" s="194"/>
      <c r="I24" s="45" t="s">
        <v>10</v>
      </c>
      <c r="J24" s="4" t="s">
        <v>146</v>
      </c>
      <c r="K24" s="44"/>
    </row>
    <row r="25" spans="3:11" s="42" customFormat="1" ht="30" customHeight="1">
      <c r="C25" s="186"/>
      <c r="D25" s="187"/>
      <c r="E25" s="188"/>
      <c r="F25" s="195"/>
      <c r="G25" s="196"/>
      <c r="H25" s="197"/>
      <c r="I25" s="46" t="s">
        <v>11</v>
      </c>
      <c r="J25" s="5"/>
      <c r="K25" s="44"/>
    </row>
    <row r="26" spans="3:11" s="48" customFormat="1" ht="15" customHeight="1">
      <c r="C26" s="198" t="s">
        <v>6</v>
      </c>
      <c r="D26" s="198"/>
      <c r="E26" s="198"/>
      <c r="F26" s="199" t="s">
        <v>7</v>
      </c>
      <c r="G26" s="200"/>
      <c r="H26" s="201"/>
      <c r="I26" s="199" t="s">
        <v>8</v>
      </c>
      <c r="J26" s="201"/>
      <c r="K26" s="47"/>
    </row>
    <row r="27" spans="3:11" s="42" customFormat="1" ht="18.75" customHeight="1">
      <c r="C27" s="180"/>
      <c r="D27" s="181"/>
      <c r="E27" s="182"/>
      <c r="F27" s="189"/>
      <c r="G27" s="190"/>
      <c r="H27" s="191"/>
      <c r="I27" s="43" t="s">
        <v>9</v>
      </c>
      <c r="J27" s="3" t="s">
        <v>146</v>
      </c>
      <c r="K27" s="44"/>
    </row>
    <row r="28" spans="3:11" s="42" customFormat="1" ht="18.75" customHeight="1">
      <c r="C28" s="183"/>
      <c r="D28" s="184"/>
      <c r="E28" s="185"/>
      <c r="F28" s="192"/>
      <c r="G28" s="193"/>
      <c r="H28" s="194"/>
      <c r="I28" s="45" t="s">
        <v>10</v>
      </c>
      <c r="J28" s="4" t="s">
        <v>146</v>
      </c>
      <c r="K28" s="44"/>
    </row>
    <row r="29" spans="3:11" s="42" customFormat="1" ht="30" customHeight="1">
      <c r="C29" s="186"/>
      <c r="D29" s="187"/>
      <c r="E29" s="188"/>
      <c r="F29" s="195"/>
      <c r="G29" s="196"/>
      <c r="H29" s="197"/>
      <c r="I29" s="46" t="s">
        <v>11</v>
      </c>
      <c r="J29" s="5"/>
      <c r="K29" s="44"/>
    </row>
    <row r="30" spans="3:11" s="48" customFormat="1" ht="15" customHeight="1">
      <c r="C30" s="198" t="s">
        <v>6</v>
      </c>
      <c r="D30" s="198"/>
      <c r="E30" s="198"/>
      <c r="F30" s="199" t="s">
        <v>7</v>
      </c>
      <c r="G30" s="200"/>
      <c r="H30" s="201"/>
      <c r="I30" s="199" t="s">
        <v>8</v>
      </c>
      <c r="J30" s="201"/>
      <c r="K30" s="47"/>
    </row>
    <row r="31" spans="3:11" s="42" customFormat="1" ht="18.75" customHeight="1">
      <c r="C31" s="180"/>
      <c r="D31" s="181"/>
      <c r="E31" s="182"/>
      <c r="F31" s="189"/>
      <c r="G31" s="190"/>
      <c r="H31" s="191"/>
      <c r="I31" s="43" t="s">
        <v>9</v>
      </c>
      <c r="J31" s="3" t="s">
        <v>146</v>
      </c>
      <c r="K31" s="44"/>
    </row>
    <row r="32" spans="3:11" s="42" customFormat="1" ht="18.75" customHeight="1">
      <c r="C32" s="183"/>
      <c r="D32" s="184"/>
      <c r="E32" s="185"/>
      <c r="F32" s="192"/>
      <c r="G32" s="193"/>
      <c r="H32" s="194"/>
      <c r="I32" s="45" t="s">
        <v>10</v>
      </c>
      <c r="J32" s="4" t="s">
        <v>146</v>
      </c>
      <c r="K32" s="44"/>
    </row>
    <row r="33" spans="3:11" s="42" customFormat="1" ht="30" customHeight="1">
      <c r="C33" s="186"/>
      <c r="D33" s="187"/>
      <c r="E33" s="188"/>
      <c r="F33" s="195"/>
      <c r="G33" s="196"/>
      <c r="H33" s="197"/>
      <c r="I33" s="46" t="s">
        <v>11</v>
      </c>
      <c r="J33" s="5"/>
      <c r="K33" s="44"/>
    </row>
    <row r="34" spans="3:11">
      <c r="C34" s="33"/>
      <c r="D34" s="33"/>
      <c r="E34" s="33"/>
      <c r="F34" s="33"/>
      <c r="G34" s="33"/>
      <c r="H34" s="33"/>
      <c r="I34" s="33"/>
      <c r="J34" s="33"/>
      <c r="K34" s="33"/>
    </row>
    <row r="35" spans="3:11">
      <c r="C35" s="33"/>
      <c r="D35" s="33"/>
      <c r="E35" s="33"/>
      <c r="F35" s="33"/>
      <c r="G35" s="33"/>
      <c r="H35" s="33"/>
      <c r="I35" s="33"/>
      <c r="J35" s="33"/>
      <c r="K35" s="33"/>
    </row>
  </sheetData>
  <sheetProtection algorithmName="SHA-512" hashValue="1IdvyG8NLiPqPPY17uRYapWZBjaMHx1MV/LsJ3eubLHSmMDz62jQhnDVDSqOk4ESnuE1jSI9V8b/bBhzlnd8pw==" saltValue="TheeX+fMX3a7mLTK63R6nw==" spinCount="100000" sheet="1" selectLockedCells="1"/>
  <mergeCells count="44">
    <mergeCell ref="C30:E30"/>
    <mergeCell ref="F30:H30"/>
    <mergeCell ref="I30:J30"/>
    <mergeCell ref="C31:E33"/>
    <mergeCell ref="F31:H31"/>
    <mergeCell ref="F32:H33"/>
    <mergeCell ref="C26:E26"/>
    <mergeCell ref="F26:H26"/>
    <mergeCell ref="I26:J26"/>
    <mergeCell ref="C27:E29"/>
    <mergeCell ref="F27:H27"/>
    <mergeCell ref="F28:H29"/>
    <mergeCell ref="C22:E22"/>
    <mergeCell ref="F22:H22"/>
    <mergeCell ref="I22:J22"/>
    <mergeCell ref="C23:E25"/>
    <mergeCell ref="F23:H23"/>
    <mergeCell ref="F24:H25"/>
    <mergeCell ref="C18:E18"/>
    <mergeCell ref="F18:H18"/>
    <mergeCell ref="I18:J18"/>
    <mergeCell ref="C19:E21"/>
    <mergeCell ref="F19:H19"/>
    <mergeCell ref="F20:H21"/>
    <mergeCell ref="C13:J13"/>
    <mergeCell ref="C14:E14"/>
    <mergeCell ref="F14:H14"/>
    <mergeCell ref="I14:J14"/>
    <mergeCell ref="C15:E17"/>
    <mergeCell ref="F15:H15"/>
    <mergeCell ref="F16:H17"/>
    <mergeCell ref="D10:G10"/>
    <mergeCell ref="H10:J10"/>
    <mergeCell ref="C1:J1"/>
    <mergeCell ref="C3:C4"/>
    <mergeCell ref="D3:F4"/>
    <mergeCell ref="H3:J3"/>
    <mergeCell ref="H4:J4"/>
    <mergeCell ref="D5:J5"/>
    <mergeCell ref="D6:J6"/>
    <mergeCell ref="C7:C8"/>
    <mergeCell ref="E7:J7"/>
    <mergeCell ref="D8:J8"/>
    <mergeCell ref="C2:J2"/>
  </mergeCells>
  <phoneticPr fontId="2"/>
  <conditionalFormatting sqref="C2">
    <cfRule type="notContainsBlanks" dxfId="40" priority="42">
      <formula>LEN(TRIM(C2))&gt;0</formula>
    </cfRule>
  </conditionalFormatting>
  <conditionalFormatting sqref="C15:E17">
    <cfRule type="expression" dxfId="39" priority="19">
      <formula>$C$15=""</formula>
    </cfRule>
  </conditionalFormatting>
  <conditionalFormatting sqref="C19:E21">
    <cfRule type="expression" dxfId="38" priority="16">
      <formula>$C$19=""</formula>
    </cfRule>
  </conditionalFormatting>
  <conditionalFormatting sqref="C23:E25">
    <cfRule type="expression" dxfId="37" priority="13">
      <formula>$C$23=""</formula>
    </cfRule>
  </conditionalFormatting>
  <conditionalFormatting sqref="C27:H29 C31:H33">
    <cfRule type="containsBlanks" dxfId="36" priority="23">
      <formula>LEN(TRIM(C27))=0</formula>
    </cfRule>
  </conditionalFormatting>
  <conditionalFormatting sqref="C13:J13">
    <cfRule type="notContainsBlanks" dxfId="35" priority="40">
      <formula>LEN(TRIM(C13))&gt;0</formula>
    </cfRule>
  </conditionalFormatting>
  <conditionalFormatting sqref="D5">
    <cfRule type="containsBlanks" dxfId="34" priority="51">
      <formula>LEN(TRIM(D5))=0</formula>
    </cfRule>
  </conditionalFormatting>
  <conditionalFormatting sqref="D6">
    <cfRule type="expression" dxfId="33" priority="26">
      <formula>$D$6=""</formula>
    </cfRule>
  </conditionalFormatting>
  <conditionalFormatting sqref="D8">
    <cfRule type="containsBlanks" dxfId="32" priority="43">
      <formula>LEN(TRIM(D8))=0</formula>
    </cfRule>
  </conditionalFormatting>
  <conditionalFormatting sqref="D10">
    <cfRule type="expression" dxfId="31" priority="25">
      <formula>$D$10=""</formula>
    </cfRule>
  </conditionalFormatting>
  <conditionalFormatting sqref="D3:F4">
    <cfRule type="expression" dxfId="30" priority="24">
      <formula>$D$3=""</formula>
    </cfRule>
  </conditionalFormatting>
  <conditionalFormatting sqref="E7">
    <cfRule type="cellIs" dxfId="29" priority="44" operator="equal">
      <formula>"〒   -    "</formula>
    </cfRule>
    <cfRule type="containsBlanks" dxfId="28" priority="28">
      <formula>LEN(TRIM(E7))=0</formula>
    </cfRule>
  </conditionalFormatting>
  <conditionalFormatting sqref="F15:H15">
    <cfRule type="expression" dxfId="27" priority="18">
      <formula>$F$15=""</formula>
    </cfRule>
  </conditionalFormatting>
  <conditionalFormatting sqref="F16:H17">
    <cfRule type="expression" dxfId="26" priority="17">
      <formula>$F$16=""</formula>
    </cfRule>
  </conditionalFormatting>
  <conditionalFormatting sqref="F19:H19">
    <cfRule type="expression" dxfId="25" priority="15">
      <formula>$F$19=""</formula>
    </cfRule>
  </conditionalFormatting>
  <conditionalFormatting sqref="F20:H21">
    <cfRule type="expression" dxfId="24" priority="14">
      <formula>$F$20=""</formula>
    </cfRule>
  </conditionalFormatting>
  <conditionalFormatting sqref="F23:H23">
    <cfRule type="expression" dxfId="23" priority="12">
      <formula>$F$23=""</formula>
    </cfRule>
  </conditionalFormatting>
  <conditionalFormatting sqref="F24:H25">
    <cfRule type="expression" dxfId="22" priority="11">
      <formula>$F$24=""</formula>
    </cfRule>
  </conditionalFormatting>
  <conditionalFormatting sqref="H3:J3">
    <cfRule type="containsBlanks" dxfId="21" priority="52">
      <formula>LEN(TRIM(H3))=0</formula>
    </cfRule>
  </conditionalFormatting>
  <conditionalFormatting sqref="H4:J4">
    <cfRule type="expression" dxfId="20" priority="27">
      <formula>$H$4=""</formula>
    </cfRule>
  </conditionalFormatting>
  <conditionalFormatting sqref="H10:J10">
    <cfRule type="notContainsBlanks" dxfId="19" priority="41">
      <formula>LEN(TRIM(H10))&gt;0</formula>
    </cfRule>
  </conditionalFormatting>
  <conditionalFormatting sqref="J15:J16">
    <cfRule type="cellIs" dxfId="18" priority="9" operator="equal">
      <formula>"   -    -    "</formula>
    </cfRule>
    <cfRule type="cellIs" dxfId="17" priority="31" operator="equal">
      <formula>"   -    - "</formula>
    </cfRule>
    <cfRule type="containsBlanks" dxfId="16" priority="29">
      <formula>LEN(TRIM(J15))=0</formula>
    </cfRule>
  </conditionalFormatting>
  <conditionalFormatting sqref="J17">
    <cfRule type="expression" dxfId="15" priority="50">
      <formula>$J$17=""</formula>
    </cfRule>
  </conditionalFormatting>
  <conditionalFormatting sqref="J19:J20">
    <cfRule type="cellIs" dxfId="14" priority="7" operator="equal">
      <formula>"   -    -    "</formula>
    </cfRule>
    <cfRule type="containsBlanks" dxfId="13" priority="38">
      <formula>LEN(TRIM(J19))=0</formula>
    </cfRule>
    <cfRule type="cellIs" dxfId="12" priority="49" operator="equal">
      <formula>"   -    - "</formula>
    </cfRule>
  </conditionalFormatting>
  <conditionalFormatting sqref="J21">
    <cfRule type="expression" dxfId="11" priority="22">
      <formula>$J$21=""</formula>
    </cfRule>
  </conditionalFormatting>
  <conditionalFormatting sqref="J23:J24">
    <cfRule type="containsBlanks" dxfId="10" priority="36">
      <formula>LEN(TRIM(J23))=0</formula>
    </cfRule>
    <cfRule type="cellIs" dxfId="9" priority="5" operator="equal">
      <formula>"   -    -    "</formula>
    </cfRule>
    <cfRule type="cellIs" dxfId="8" priority="48" operator="equal">
      <formula>"   -    - "</formula>
    </cfRule>
  </conditionalFormatting>
  <conditionalFormatting sqref="J25">
    <cfRule type="expression" dxfId="7" priority="21">
      <formula>$J$25=""</formula>
    </cfRule>
  </conditionalFormatting>
  <conditionalFormatting sqref="J27:J28">
    <cfRule type="cellIs" dxfId="6" priority="3" operator="equal">
      <formula>"   -    -    "</formula>
    </cfRule>
    <cfRule type="cellIs" dxfId="5" priority="46" operator="equal">
      <formula>"   -    - "</formula>
    </cfRule>
  </conditionalFormatting>
  <conditionalFormatting sqref="J27:J29">
    <cfRule type="containsBlanks" dxfId="4" priority="34">
      <formula>LEN(TRIM(J27))=0</formula>
    </cfRule>
  </conditionalFormatting>
  <conditionalFormatting sqref="J31:J32">
    <cfRule type="cellIs" dxfId="3" priority="1" operator="equal">
      <formula>"   -    -    "</formula>
    </cfRule>
    <cfRule type="containsBlanks" dxfId="2" priority="32">
      <formula>LEN(TRIM(J31))=0</formula>
    </cfRule>
    <cfRule type="cellIs" dxfId="1" priority="45" operator="equal">
      <formula>"   -    - "</formula>
    </cfRule>
  </conditionalFormatting>
  <conditionalFormatting sqref="J33">
    <cfRule type="expression" dxfId="0" priority="20">
      <formula>$J$33=""</formula>
    </cfRule>
  </conditionalFormatting>
  <dataValidations count="13">
    <dataValidation allowBlank="1" showInputMessage="1" showErrorMessage="1" error="学校法人○○学園ではなく○○学園と入力してください。" promptTitle="様式１で入力した学校法人名が反映されます" prompt="様式１で入力した学校法人名が自動で入力されます。内容に誤りがないかご確認ください。" sqref="H4:J4" xr:uid="{B7A8CB1A-376F-4DB6-BB3D-0E923AE6DB2E}"/>
    <dataValidation type="custom" imeMode="halfAlpha" operator="equal"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E7:J7" xr:uid="{55D52DDB-E78A-4043-8E05-0963A587EB60}">
      <formula1>AND(LEN(E7)=LENB(E7),(LEN(E7))=7)</formula1>
    </dataValidation>
    <dataValidation operator="equal" allowBlank="1" showInputMessage="1" showErrorMessage="1" error="法人番号は半角数字6桁でご入力ください。" promptTitle="様式１で入力した法人番号が反映されます" prompt="様式１で入力した法人番号が自動で入力されます。内容に誤りがないかご確認ください。" sqref="D3:F4" xr:uid="{B1616977-1962-4BA9-B215-8CEC737688E4}"/>
    <dataValidation imeMode="halfAlpha" allowBlank="1" showInputMessage="1" showErrorMessage="1" prompt="電話番号は、できるだけ代表番号ではなく、直通の番号をご入力ください。" sqref="J31 J15 J19 J23 J27" xr:uid="{532D79D2-9A4D-46C7-8965-097F8435D2F0}"/>
    <dataValidation allowBlank="1" showInputMessage="1" showErrorMessage="1" prompt="今回の申請について、私学事業団からの問い合わせに対応・説明のできる方を入力してください。_x000a_" sqref="F32:H33 F16:H17 F20:H21 F24:H25 F28:H29" xr:uid="{EBBD20E7-5520-4F28-8B36-647F8C20C96E}"/>
    <dataValidation imeMode="halfAlpha" allowBlank="1" showInputMessage="1" showErrorMessage="1" sqref="J24:J25 J28:J29 J16:J17 J20:J21 L15 J32:J33" xr:uid="{EF601653-F4E1-4E88-A312-830B9A96A531}"/>
    <dataValidation imeMode="fullKatakana" allowBlank="1" showInputMessage="1" showErrorMessage="1" prompt="全角カタカナで入力してください。姓字と名前の間はスペースを入れてください。" sqref="F15:H15 F19:H19 F23:H23 F27:H27 F31:H31" xr:uid="{D3FB5437-3EAD-463D-8B4F-11FD4B1E7098}"/>
    <dataValidation type="custom" imeMode="fullKatakana" allowBlank="1" showInputMessage="1" showErrorMessage="1" error="ガッコウホウジンは入力しないでください。" prompt="全角カタカナで入力してください。" sqref="D5:J5" xr:uid="{CD93541F-F05E-4129-8DAC-66146CB3790E}">
      <formula1>COUNTIF(D5,"*ガッコウホウジン*")=0</formula1>
    </dataValidation>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A334AE97-DF26-49FD-812C-5EF46C671EEC}">
      <formula1>6</formula1>
      <formula2>6</formula2>
    </dataValidation>
    <dataValidation allowBlank="1" showInputMessage="1" showErrorMessage="1" promptTitle="様式１で入力した学校名が反映されます" prompt="様式１で入力した学校名が自動で入力されます。内容に誤りがないかご確認ください。" sqref="D6:J6" xr:uid="{5AA8301C-8027-493D-8C6D-62422E5E574B}"/>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222BBCCD-DC38-4F62-A19C-D0F8ABBB8EBF}">
      <formula1>COUNTIF(H3,"*ガッコウホウジン*")=0</formula1>
    </dataValidation>
    <dataValidation allowBlank="1" showInputMessage="1" showErrorMessage="1" promptTitle="様式１で入力した研究者名が反映されます" prompt="様式１で入力した研究者名が自動で入力されます。内容に誤りがないかご確認ください。" sqref="D10:G10" xr:uid="{F824EA0F-50E7-44AC-AD90-4069DE687FDC}"/>
    <dataValidation imeMode="hiragana" allowBlank="1" showInputMessage="1" showErrorMessage="1" prompt="採択結果送付先住所を入力してください。" sqref="D8:J8" xr:uid="{52BA62DF-BC02-4810-B5A3-83F459BEA36E}"/>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様式1</vt:lpstr>
      <vt:lpstr>事務担当者名簿</vt:lpstr>
      <vt:lpstr>事務担当者名簿!Print_Area</vt:lpstr>
      <vt:lpstr>様式1!Print_Area</vt:lpstr>
      <vt:lpstr>講師</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keywords>20260608161039323</cp:keywords>
  <dc:description>The Promotion And Mutual Aid Corporation for Private Schools of Japan</dc:description>
  <cp:lastModifiedBy>大村 渉</cp:lastModifiedBy>
  <cp:lastPrinted>2026-06-04T23:35:35Z</cp:lastPrinted>
  <dcterms:created xsi:type="dcterms:W3CDTF">2018-07-19T04:33:34Z</dcterms:created>
  <dcterms:modified xsi:type="dcterms:W3CDTF">2026-06-18T08:41:34Z</dcterms:modified>
</cp:coreProperties>
</file>