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172.28.9.152\事務局共有\個人フォルダ\腰山\２.治験\15.様式3-1~3\"/>
    </mc:Choice>
  </mc:AlternateContent>
  <xr:revisionPtr revIDLastSave="0" documentId="13_ncr:1_{904AB229-FF26-4F14-8BED-6122B2BC12C0}" xr6:coauthVersionLast="47" xr6:coauthVersionMax="47" xr10:uidLastSave="{00000000-0000-0000-0000-000000000000}"/>
  <bookViews>
    <workbookView xWindow="-108" yWindow="-108" windowWidth="23256" windowHeight="12456" xr2:uid="{F7A30790-9259-4929-8A49-24FB9D4526C7}"/>
  </bookViews>
  <sheets>
    <sheet name="基本情報" sheetId="4" r:id="rId1"/>
    <sheet name="様式3-1" sheetId="2" r:id="rId2"/>
    <sheet name="様式3-2" sheetId="3" r:id="rId3"/>
    <sheet name="様式3-3（再生以外）" sheetId="1" r:id="rId4"/>
    <sheet name="様式3-3（再生）" sheetId="5" r:id="rId5"/>
  </sheets>
  <definedNames>
    <definedName name="_xlnm.Print_Area" localSheetId="1">'様式3-1'!$A$1:$M$32</definedName>
    <definedName name="_xlnm.Print_Area" localSheetId="2">'様式3-2'!$A$1:$M$26</definedName>
    <definedName name="_xlnm.Print_Area" localSheetId="4">'様式3-3（再生）'!$A$1:$O$28</definedName>
    <definedName name="_xlnm.Print_Area" localSheetId="3">'様式3-3（再生以外）'!$A$1:$O$26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 i="4" l="1" a="1"/>
  <c r="F44" i="4" s="1"/>
  <c r="F39" i="4" a="1"/>
  <c r="F39" i="4" s="1"/>
  <c r="F34" i="4" a="1"/>
  <c r="F34" i="4" s="1"/>
  <c r="N26" i="5" l="1"/>
  <c r="H13" i="2"/>
  <c r="L13" i="2" s="1"/>
  <c r="E17" i="4"/>
  <c r="L14" i="2" l="1"/>
  <c r="N24" i="1"/>
  <c r="L6" i="5" l="1"/>
  <c r="L6" i="1"/>
  <c r="J6" i="3"/>
  <c r="K6" i="2"/>
  <c r="J4" i="5"/>
  <c r="J4" i="1"/>
  <c r="H4" i="3"/>
  <c r="J4" i="2"/>
  <c r="J3" i="5"/>
  <c r="J3" i="1"/>
  <c r="H3" i="3"/>
  <c r="J3" i="2"/>
  <c r="J2" i="5"/>
  <c r="J2" i="1"/>
  <c r="J2" i="2"/>
  <c r="H2" i="3"/>
  <c r="D10" i="3"/>
  <c r="D10" i="2"/>
  <c r="N24" i="5"/>
  <c r="N23" i="5"/>
  <c r="N22" i="5"/>
  <c r="N25" i="5"/>
  <c r="N21" i="5"/>
  <c r="N20" i="5"/>
  <c r="N19" i="5"/>
  <c r="N18" i="5"/>
  <c r="N17" i="5"/>
  <c r="N16" i="5"/>
  <c r="N15" i="5"/>
  <c r="N14" i="5"/>
  <c r="N13" i="5"/>
  <c r="N27" i="5" l="1"/>
  <c r="L18" i="2"/>
  <c r="L21" i="2" l="1"/>
  <c r="L24" i="2" s="1"/>
  <c r="L16" i="2"/>
  <c r="N23" i="1" l="1"/>
  <c r="N22" i="1"/>
  <c r="N21" i="1"/>
  <c r="N20" i="1"/>
  <c r="N19" i="1"/>
  <c r="N18" i="1"/>
  <c r="N17" i="1"/>
  <c r="N16" i="1"/>
  <c r="N15" i="1"/>
  <c r="N14" i="1"/>
  <c r="N13" i="1"/>
  <c r="N25" i="1" l="1"/>
  <c r="L25"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<sst xmlns="http://schemas.openxmlformats.org/spreadsheetml/2006/main" count="417" uniqueCount="270">
  <si>
    <t>様式3-3</t>
    <rPh sb="0" eb="2">
      <t>ヨウシキ</t>
    </rPh>
    <phoneticPr fontId="1"/>
  </si>
  <si>
    <t>整理番号</t>
    <rPh sb="0" eb="4">
      <t>セイリバンゴウ</t>
    </rPh>
    <phoneticPr fontId="1"/>
  </si>
  <si>
    <t>区分</t>
    <rPh sb="0" eb="2">
      <t>クブン</t>
    </rPh>
    <phoneticPr fontId="1"/>
  </si>
  <si>
    <t>西暦</t>
    <rPh sb="0" eb="2">
      <t>セイレキ</t>
    </rPh>
    <phoneticPr fontId="1"/>
  </si>
  <si>
    <t>研究経費ポイント算出表</t>
    <rPh sb="0" eb="4">
      <t>ケンキュウケイヒ</t>
    </rPh>
    <rPh sb="8" eb="10">
      <t>サンシュツ</t>
    </rPh>
    <rPh sb="10" eb="11">
      <t>ヒョウ</t>
    </rPh>
    <phoneticPr fontId="1"/>
  </si>
  <si>
    <t>（■新規　□変更）</t>
  </si>
  <si>
    <t>要素</t>
    <rPh sb="0" eb="2">
      <t>ヨウソ</t>
    </rPh>
    <phoneticPr fontId="1"/>
  </si>
  <si>
    <t>ポイント</t>
    <phoneticPr fontId="1"/>
  </si>
  <si>
    <t>Ａ</t>
    <phoneticPr fontId="1"/>
  </si>
  <si>
    <t>Ｂ</t>
    <phoneticPr fontId="1"/>
  </si>
  <si>
    <t>Ｃ</t>
    <phoneticPr fontId="1"/>
  </si>
  <si>
    <t>Ｄ</t>
    <phoneticPr fontId="1"/>
  </si>
  <si>
    <t>Ｅ</t>
    <phoneticPr fontId="1"/>
  </si>
  <si>
    <t>Ｆ</t>
    <phoneticPr fontId="1"/>
  </si>
  <si>
    <t>Ｇ</t>
    <phoneticPr fontId="1"/>
  </si>
  <si>
    <t>Ｈ</t>
    <phoneticPr fontId="1"/>
  </si>
  <si>
    <t>Ｉ</t>
    <phoneticPr fontId="1"/>
  </si>
  <si>
    <t>Ｊ</t>
    <phoneticPr fontId="1"/>
  </si>
  <si>
    <t>ウエイト</t>
    <phoneticPr fontId="1"/>
  </si>
  <si>
    <t>Ⅰ</t>
    <phoneticPr fontId="1"/>
  </si>
  <si>
    <t>Ⅱ</t>
    <phoneticPr fontId="1"/>
  </si>
  <si>
    <t>Ⅲ</t>
    <phoneticPr fontId="1"/>
  </si>
  <si>
    <t>Ⅳ</t>
    <phoneticPr fontId="1"/>
  </si>
  <si>
    <t>疾患の重篤度</t>
    <phoneticPr fontId="1"/>
  </si>
  <si>
    <t>入院・外来の別</t>
    <phoneticPr fontId="1"/>
  </si>
  <si>
    <t>治験薬の投与の経路</t>
    <phoneticPr fontId="1"/>
  </si>
  <si>
    <t>治験機器の使用目的</t>
    <phoneticPr fontId="1"/>
  </si>
  <si>
    <t>デザイン</t>
    <phoneticPr fontId="1"/>
  </si>
  <si>
    <t>ポピュレーション</t>
    <phoneticPr fontId="1"/>
  </si>
  <si>
    <t>観察頻度又は評価回数</t>
    <phoneticPr fontId="1"/>
  </si>
  <si>
    <t>非侵襲的な機能検査、画像診断等</t>
    <phoneticPr fontId="1"/>
  </si>
  <si>
    <t>負担を伴う機能検査・侵襲を伴う臨床薬理的検査・測定</t>
    <phoneticPr fontId="1"/>
  </si>
  <si>
    <t>中等度</t>
  </si>
  <si>
    <t>救命・救急</t>
  </si>
  <si>
    <t>重症又は重篤</t>
    <phoneticPr fontId="1"/>
  </si>
  <si>
    <t>―</t>
  </si>
  <si>
    <t>入院</t>
  </si>
  <si>
    <t>外用・経口</t>
  </si>
  <si>
    <t>皮下・筋注</t>
  </si>
  <si>
    <t>静注</t>
  </si>
  <si>
    <t>・大型機械
・体内植込み医療機器
・体内と体外を連結する医療機器</t>
    <phoneticPr fontId="1"/>
  </si>
  <si>
    <t>・歯科材料
・家庭用医療機器
・ウエイトⅡ及びⅢを除くその他医療機器</t>
    <phoneticPr fontId="1"/>
  </si>
  <si>
    <t>オープン</t>
  </si>
  <si>
    <t>単盲検</t>
  </si>
  <si>
    <t>二重盲検２</t>
  </si>
  <si>
    <t>乳幼児</t>
    <phoneticPr fontId="1"/>
  </si>
  <si>
    <t>新生児
低出生体重児</t>
    <phoneticPr fontId="1"/>
  </si>
  <si>
    <t>12週 以内</t>
    <phoneticPr fontId="1"/>
  </si>
  <si>
    <t>24週 以内</t>
    <phoneticPr fontId="1"/>
  </si>
  <si>
    <t>48週以内</t>
    <phoneticPr fontId="1"/>
  </si>
  <si>
    <t>以降、24週毎に3ポイント加算</t>
    <phoneticPr fontId="1"/>
  </si>
  <si>
    <t>合計</t>
    <rPh sb="0" eb="2">
      <t>ゴウケイ</t>
    </rPh>
    <phoneticPr fontId="1"/>
  </si>
  <si>
    <t>救命・救急：NCU、CCU、GICU及びSICUでの管理を必要とする疾患、あるいは救命率を評価項目とする疾患を対象とする場合</t>
    <phoneticPr fontId="1"/>
  </si>
  <si>
    <t>「二重盲検」の区分は次の通りとする。
二重盲検1：盲検性の確保に対して院内で特別な措置を必要としない場合
二重盲検2：盲検性確保の為の検査項目のマスキング（治験薬の血中濃度を除く）など、院内で特別な措置を必要とする場合</t>
    <phoneticPr fontId="1"/>
  </si>
  <si>
    <t>・治験実施計画書に規定されている評価スケジュールの内、評価の頻度が最も高い期間で算出する
・評価を連日で3日間以上実施する場合はグレードⅣに分類する</t>
    <phoneticPr fontId="1"/>
  </si>
  <si>
    <t xml:space="preserve"> 要素</t>
    <rPh sb="1" eb="3">
      <t>ヨウソ</t>
    </rPh>
    <phoneticPr fontId="1"/>
  </si>
  <si>
    <t xml:space="preserve"> 補足説明</t>
    <rPh sb="1" eb="5">
      <t>ホソクセツメイ</t>
    </rPh>
    <phoneticPr fontId="1"/>
  </si>
  <si>
    <t>二重盲検１</t>
    <phoneticPr fontId="1"/>
  </si>
  <si>
    <t>学童
成人(高齢者､肝､腎障害等合併有)</t>
    <phoneticPr fontId="1"/>
  </si>
  <si>
    <t>成人</t>
    <phoneticPr fontId="1"/>
  </si>
  <si>
    <t>4週に
1回以内</t>
    <phoneticPr fontId="1"/>
  </si>
  <si>
    <t>4週に2回</t>
    <phoneticPr fontId="1"/>
  </si>
  <si>
    <t>4週に3回</t>
    <phoneticPr fontId="1"/>
  </si>
  <si>
    <t>4週に
4回以上又は
連日3日以上</t>
    <phoneticPr fontId="1"/>
  </si>
  <si>
    <t>1回</t>
    <phoneticPr fontId="1"/>
  </si>
  <si>
    <t>2～3回</t>
    <phoneticPr fontId="1"/>
  </si>
  <si>
    <t>4回以上</t>
    <phoneticPr fontId="1"/>
  </si>
  <si>
    <t>4～5項目</t>
    <phoneticPr fontId="1"/>
  </si>
  <si>
    <t>6項目以上</t>
    <phoneticPr fontId="1"/>
  </si>
  <si>
    <t>3～4項目</t>
    <phoneticPr fontId="1"/>
  </si>
  <si>
    <t>5項目以上</t>
    <phoneticPr fontId="1"/>
  </si>
  <si>
    <t>4週 以内</t>
    <phoneticPr fontId="1"/>
  </si>
  <si>
    <t>軽度</t>
    <phoneticPr fontId="1"/>
  </si>
  <si>
    <t>外来</t>
    <phoneticPr fontId="1"/>
  </si>
  <si>
    <t>様式3-1</t>
    <rPh sb="0" eb="2">
      <t>ヨウシキ</t>
    </rPh>
    <phoneticPr fontId="1"/>
  </si>
  <si>
    <t>治験経費算定書</t>
    <rPh sb="0" eb="2">
      <t>チケン</t>
    </rPh>
    <rPh sb="2" eb="4">
      <t>ケイヒ</t>
    </rPh>
    <rPh sb="4" eb="6">
      <t>サンテイ</t>
    </rPh>
    <rPh sb="6" eb="7">
      <t>ショ</t>
    </rPh>
    <phoneticPr fontId="1"/>
  </si>
  <si>
    <t>被験薬記号</t>
    <rPh sb="0" eb="3">
      <t>ヒケンヤク</t>
    </rPh>
    <rPh sb="3" eb="5">
      <t>キゴウ</t>
    </rPh>
    <phoneticPr fontId="1"/>
  </si>
  <si>
    <t>摘要</t>
    <rPh sb="0" eb="2">
      <t>テキヨウ</t>
    </rPh>
    <phoneticPr fontId="1"/>
  </si>
  <si>
    <t>計算式</t>
    <rPh sb="0" eb="3">
      <t>ケイサンシキ</t>
    </rPh>
    <phoneticPr fontId="1"/>
  </si>
  <si>
    <t>研究経費
ポイント数</t>
    <phoneticPr fontId="1"/>
  </si>
  <si>
    <t>研究費</t>
    <phoneticPr fontId="1"/>
  </si>
  <si>
    <t>研究事務費</t>
    <phoneticPr fontId="1"/>
  </si>
  <si>
    <t>外部講師指導料</t>
    <phoneticPr fontId="1"/>
  </si>
  <si>
    <t>治験審査料</t>
    <phoneticPr fontId="1"/>
  </si>
  <si>
    <t>治験開始準備費</t>
    <phoneticPr fontId="1"/>
  </si>
  <si>
    <t>その他必要経費</t>
    <phoneticPr fontId="1"/>
  </si>
  <si>
    <t>外部CRC管理経費</t>
    <phoneticPr fontId="1"/>
  </si>
  <si>
    <t>間接経費</t>
    <phoneticPr fontId="1"/>
  </si>
  <si>
    <t>総合計</t>
    <phoneticPr fontId="1"/>
  </si>
  <si>
    <t>50,000円</t>
    <phoneticPr fontId="1"/>
  </si>
  <si>
    <t>①</t>
    <phoneticPr fontId="1"/>
  </si>
  <si>
    <t>②</t>
    <phoneticPr fontId="1"/>
  </si>
  <si>
    <t>③</t>
    <phoneticPr fontId="1"/>
  </si>
  <si>
    <t>実施期間</t>
    <rPh sb="0" eb="4">
      <t>ジッシキカン</t>
    </rPh>
    <phoneticPr fontId="1"/>
  </si>
  <si>
    <t>④</t>
    <phoneticPr fontId="1"/>
  </si>
  <si>
    <t>⑤</t>
    <phoneticPr fontId="1"/>
  </si>
  <si>
    <t>⑥</t>
    <phoneticPr fontId="1"/>
  </si>
  <si>
    <t>⑦</t>
    <phoneticPr fontId="1"/>
  </si>
  <si>
    <t>⑧</t>
    <phoneticPr fontId="1"/>
  </si>
  <si>
    <t>⑨</t>
    <phoneticPr fontId="1"/>
  </si>
  <si>
    <t>⑩</t>
    <phoneticPr fontId="1"/>
  </si>
  <si>
    <t>その他必要経費算定書</t>
    <rPh sb="2" eb="3">
      <t>タ</t>
    </rPh>
    <rPh sb="3" eb="5">
      <t>ヒツヨウ</t>
    </rPh>
    <rPh sb="5" eb="7">
      <t>ケイヒ</t>
    </rPh>
    <rPh sb="7" eb="9">
      <t>サンテイ</t>
    </rPh>
    <rPh sb="9" eb="10">
      <t>ショ</t>
    </rPh>
    <phoneticPr fontId="1"/>
  </si>
  <si>
    <t>⑧-1</t>
    <phoneticPr fontId="1"/>
  </si>
  <si>
    <t>⑧-2</t>
  </si>
  <si>
    <t>重篤な有害事象報告経費</t>
    <phoneticPr fontId="1"/>
  </si>
  <si>
    <t>補償対応経費</t>
    <rPh sb="4" eb="6">
      <t>ケイヒ</t>
    </rPh>
    <phoneticPr fontId="1"/>
  </si>
  <si>
    <t>職種数</t>
    <rPh sb="0" eb="3">
      <t>ショクシュスウ</t>
    </rPh>
    <phoneticPr fontId="1"/>
  </si>
  <si>
    <t>予定症例数</t>
    <rPh sb="0" eb="5">
      <t>ヨテイショウレイスウ</t>
    </rPh>
    <phoneticPr fontId="1"/>
  </si>
  <si>
    <t>治験終了日</t>
    <rPh sb="0" eb="4">
      <t>チケンシュウリョウ</t>
    </rPh>
    <rPh sb="4" eb="5">
      <t>ビ</t>
    </rPh>
    <phoneticPr fontId="1"/>
  </si>
  <si>
    <t>症例対応期間</t>
    <rPh sb="0" eb="2">
      <t>ショウレイ</t>
    </rPh>
    <rPh sb="2" eb="4">
      <t>タイオウ</t>
    </rPh>
    <rPh sb="4" eb="6">
      <t>キカン</t>
    </rPh>
    <phoneticPr fontId="1"/>
  </si>
  <si>
    <t>例</t>
    <rPh sb="0" eb="1">
      <t>レイ</t>
    </rPh>
    <phoneticPr fontId="1"/>
  </si>
  <si>
    <t>ヵ月</t>
    <rPh sb="1" eb="2">
      <t>ゲツ</t>
    </rPh>
    <phoneticPr fontId="1"/>
  </si>
  <si>
    <t>100,000円</t>
    <phoneticPr fontId="1"/>
  </si>
  <si>
    <t>（①～⑥の合計）×0.35</t>
    <rPh sb="5" eb="7">
      <t>ゴウケイ</t>
    </rPh>
    <phoneticPr fontId="1"/>
  </si>
  <si>
    <t>様式3-2　参照</t>
    <phoneticPr fontId="1"/>
  </si>
  <si>
    <t>SMOに支払われるCRC費用×0.1</t>
    <rPh sb="4" eb="6">
      <t>シハラ</t>
    </rPh>
    <rPh sb="12" eb="14">
      <t>ヒヨウ</t>
    </rPh>
    <phoneticPr fontId="1"/>
  </si>
  <si>
    <t>実績に応じて</t>
    <rPh sb="0" eb="2">
      <t>ジッセキ</t>
    </rPh>
    <rPh sb="3" eb="4">
      <t>オウ</t>
    </rPh>
    <phoneticPr fontId="1"/>
  </si>
  <si>
    <t>（➀～⑨の合計）×0.3</t>
    <rPh sb="5" eb="7">
      <t>ゴウケイ</t>
    </rPh>
    <phoneticPr fontId="1"/>
  </si>
  <si>
    <t>撮像種数</t>
    <rPh sb="0" eb="2">
      <t>サツゾウ</t>
    </rPh>
    <rPh sb="2" eb="3">
      <t>シュ</t>
    </rPh>
    <rPh sb="3" eb="4">
      <t>スウ</t>
    </rPh>
    <phoneticPr fontId="1"/>
  </si>
  <si>
    <t>記録種数</t>
    <rPh sb="0" eb="2">
      <t>キロク</t>
    </rPh>
    <rPh sb="2" eb="3">
      <t>シュ</t>
    </rPh>
    <rPh sb="3" eb="4">
      <t>スウ</t>
    </rPh>
    <phoneticPr fontId="1"/>
  </si>
  <si>
    <t>機種数</t>
    <rPh sb="0" eb="2">
      <t>キシュ</t>
    </rPh>
    <rPh sb="2" eb="3">
      <t>スウ</t>
    </rPh>
    <phoneticPr fontId="1"/>
  </si>
  <si>
    <t>・月：切上げ、整数値</t>
    <rPh sb="1" eb="2">
      <t>ツキ</t>
    </rPh>
    <rPh sb="3" eb="5">
      <t>キリア</t>
    </rPh>
    <rPh sb="7" eb="10">
      <t>セイスウチ</t>
    </rPh>
    <phoneticPr fontId="1"/>
  </si>
  <si>
    <t>・見込みで算出とする</t>
    <rPh sb="1" eb="3">
      <t>ミコ</t>
    </rPh>
    <rPh sb="5" eb="7">
      <t>サンシュツ</t>
    </rPh>
    <phoneticPr fontId="1"/>
  </si>
  <si>
    <t>【基本情報】</t>
    <rPh sb="1" eb="5">
      <t>キホンジョウホウ</t>
    </rPh>
    <phoneticPr fontId="1"/>
  </si>
  <si>
    <t>【その他必要経費】</t>
    <phoneticPr fontId="1"/>
  </si>
  <si>
    <t>内容</t>
    <rPh sb="0" eb="2">
      <t>ナイヨウ</t>
    </rPh>
    <phoneticPr fontId="1"/>
  </si>
  <si>
    <t>項目</t>
    <rPh sb="0" eb="2">
      <t>コウモク</t>
    </rPh>
    <phoneticPr fontId="1"/>
  </si>
  <si>
    <t>詳細</t>
    <rPh sb="0" eb="2">
      <t>ショウサイ</t>
    </rPh>
    <phoneticPr fontId="1"/>
  </si>
  <si>
    <t>概算</t>
    <rPh sb="0" eb="2">
      <t>ガイサン</t>
    </rPh>
    <phoneticPr fontId="1"/>
  </si>
  <si>
    <t>【研究経費ポイント算出情報】</t>
    <rPh sb="11" eb="13">
      <t>ジョウホウ</t>
    </rPh>
    <phoneticPr fontId="1"/>
  </si>
  <si>
    <t>評価期間</t>
    <rPh sb="0" eb="2">
      <t>ヒョウカ</t>
    </rPh>
    <rPh sb="2" eb="4">
      <t>キカン</t>
    </rPh>
    <phoneticPr fontId="1"/>
  </si>
  <si>
    <t>F</t>
    <phoneticPr fontId="1"/>
  </si>
  <si>
    <t>H</t>
    <phoneticPr fontId="1"/>
  </si>
  <si>
    <t>I</t>
    <phoneticPr fontId="1"/>
  </si>
  <si>
    <t>Ｋ</t>
    <phoneticPr fontId="1"/>
  </si>
  <si>
    <t>Ｌ</t>
    <phoneticPr fontId="1"/>
  </si>
  <si>
    <t>Ｍ</t>
    <phoneticPr fontId="1"/>
  </si>
  <si>
    <t>治療別</t>
    <phoneticPr fontId="1"/>
  </si>
  <si>
    <t>採取方法の侵襲度</t>
    <phoneticPr fontId="1"/>
  </si>
  <si>
    <t>採取回数</t>
    <phoneticPr fontId="1"/>
  </si>
  <si>
    <t>被験製品の投与の侵襲度</t>
    <phoneticPr fontId="1"/>
  </si>
  <si>
    <t>再生医療</t>
    <rPh sb="0" eb="4">
      <t>サイセイイリョウ</t>
    </rPh>
    <phoneticPr fontId="1"/>
  </si>
  <si>
    <t>軽度</t>
    <rPh sb="0" eb="2">
      <t>ケイド</t>
    </rPh>
    <phoneticPr fontId="1"/>
  </si>
  <si>
    <t>中等度</t>
    <rPh sb="0" eb="3">
      <t>チュウトウド</t>
    </rPh>
    <phoneticPr fontId="1"/>
  </si>
  <si>
    <t>重症又は重篤</t>
    <rPh sb="0" eb="2">
      <t>ジュウショウ</t>
    </rPh>
    <rPh sb="2" eb="3">
      <t>マタ</t>
    </rPh>
    <phoneticPr fontId="1"/>
  </si>
  <si>
    <t>救命・救急</t>
    <phoneticPr fontId="1"/>
  </si>
  <si>
    <t>高度</t>
    <rPh sb="0" eb="2">
      <t>コウド</t>
    </rPh>
    <phoneticPr fontId="1"/>
  </si>
  <si>
    <t>1回</t>
    <rPh sb="1" eb="2">
      <t>カイ</t>
    </rPh>
    <phoneticPr fontId="1"/>
  </si>
  <si>
    <t>外来</t>
    <rPh sb="0" eb="2">
      <t>ガイライ</t>
    </rPh>
    <phoneticPr fontId="1"/>
  </si>
  <si>
    <t>入院</t>
    <rPh sb="0" eb="2">
      <t>ニュウイン</t>
    </rPh>
    <phoneticPr fontId="1"/>
  </si>
  <si>
    <t>オープン</t>
    <phoneticPr fontId="1"/>
  </si>
  <si>
    <t>単盲検</t>
    <rPh sb="0" eb="3">
      <t>タンモウケン</t>
    </rPh>
    <phoneticPr fontId="1"/>
  </si>
  <si>
    <t>なお、プロトコールの複雑さ等の理由により本ポイント算出表に従った算定が困難であると責任医師や治験依頼者が判断した場合、両者協議の上、別の費用算定案を定めることを可能とする。</t>
    <phoneticPr fontId="1"/>
  </si>
  <si>
    <t>二重盲検1：盲検性の確保に対して院内で特別な措置を必要としない場合
二重盲検2：盲検性確保の為の検査項目のマスキング（治験薬の血中濃度を除く）など、院内で特別な措置を必要とする場合</t>
    <phoneticPr fontId="1"/>
  </si>
  <si>
    <t>Ｋ　</t>
    <phoneticPr fontId="1"/>
  </si>
  <si>
    <t>・同意取得後から最終観察日までの評価期間を完遂した場合を想定し算出する。
・長期試験のようにエンドポイント収集期間を超える期間で計画されている、もしくは期間が事前に確定できない場合は、想定される評価期間の平均で算出する
・承認申請までの治験において治験終了期間が延長する場合は実施中の症例のみで算出する</t>
    <phoneticPr fontId="1"/>
  </si>
  <si>
    <t>主に自己由来の治験製品製造のための組織採取における侵襲度の強さを示す。
＜相当する侵襲度の例＞
　軽度：採血
　中等度：全身麻酔を要しない又は入院を要しない採取
　高度：全身麻酔を要する又は入院を必要とする採取に相当する侵襲のこと</t>
    <phoneticPr fontId="1"/>
  </si>
  <si>
    <t>被験製品を被験者へ投与・移植する際の侵襲度を示す。
＜相当する侵襲度の例＞
　軽度：経口や外用など
　中等度：注射や局所麻酔を要する投与
　高度：全身麻酔を要する投与</t>
    <phoneticPr fontId="1"/>
  </si>
  <si>
    <t>M</t>
    <phoneticPr fontId="1"/>
  </si>
  <si>
    <t>評価期間</t>
    <phoneticPr fontId="1"/>
  </si>
  <si>
    <t>自己由来の治験製品製造のための組織採取の回数とする。</t>
    <rPh sb="20" eb="22">
      <t>カイスウ</t>
    </rPh>
    <phoneticPr fontId="1"/>
  </si>
  <si>
    <t>被験製品の抗体評価等のための採血・採尿回数</t>
    <phoneticPr fontId="1"/>
  </si>
  <si>
    <t>整理番号</t>
    <rPh sb="0" eb="4">
      <t>セイリバンゴウ</t>
    </rPh>
    <phoneticPr fontId="1"/>
  </si>
  <si>
    <t>被験薬記号/治験製品名</t>
    <rPh sb="0" eb="5">
      <t>ヒケンヤクキゴウ</t>
    </rPh>
    <rPh sb="6" eb="11">
      <t>チケンセイヒンメイ</t>
    </rPh>
    <phoneticPr fontId="1"/>
  </si>
  <si>
    <t>区分</t>
    <rPh sb="0" eb="2">
      <t>クブン</t>
    </rPh>
    <phoneticPr fontId="1"/>
  </si>
  <si>
    <t>の部分へ情報を入力・選択してください</t>
    <rPh sb="1" eb="3">
      <t>ブブン</t>
    </rPh>
    <rPh sb="4" eb="6">
      <t>ジョウホウ</t>
    </rPh>
    <rPh sb="7" eb="9">
      <t>ニュウリョク</t>
    </rPh>
    <rPh sb="10" eb="12">
      <t>センタク</t>
    </rPh>
    <phoneticPr fontId="1"/>
  </si>
  <si>
    <t>様式作成日</t>
    <rPh sb="0" eb="2">
      <t>ヨウシキ</t>
    </rPh>
    <rPh sb="2" eb="5">
      <t>サクセイビ</t>
    </rPh>
    <phoneticPr fontId="1"/>
  </si>
  <si>
    <t>□</t>
  </si>
  <si>
    <t>週</t>
    <rPh sb="0" eb="1">
      <t>シュウ</t>
    </rPh>
    <phoneticPr fontId="1"/>
  </si>
  <si>
    <t>48週 +</t>
    <rPh sb="2" eb="3">
      <t>シュウ</t>
    </rPh>
    <phoneticPr fontId="1"/>
  </si>
  <si>
    <t>負担を伴う機能検査・
侵襲を伴う臨床薬理的検査・測定</t>
    <phoneticPr fontId="1"/>
  </si>
  <si>
    <t>➀～⑩の合計</t>
    <phoneticPr fontId="1"/>
  </si>
  <si>
    <t>管理薬剤数</t>
    <rPh sb="0" eb="2">
      <t>カンリ</t>
    </rPh>
    <rPh sb="2" eb="5">
      <t>ヤクザイスウ</t>
    </rPh>
    <phoneticPr fontId="1"/>
  </si>
  <si>
    <t>抗がん剤</t>
    <rPh sb="0" eb="1">
      <t>コウ</t>
    </rPh>
    <rPh sb="3" eb="4">
      <t>ザイ</t>
    </rPh>
    <phoneticPr fontId="1"/>
  </si>
  <si>
    <t>48週以内  /</t>
    <rPh sb="2" eb="3">
      <t>シュウ</t>
    </rPh>
    <rPh sb="3" eb="5">
      <t>イナイ</t>
    </rPh>
    <phoneticPr fontId="1"/>
  </si>
  <si>
    <t>本試験のみのために作成が必要な管理（温度、精度、校正、点検、他）記録が該当します。</t>
    <phoneticPr fontId="1"/>
  </si>
  <si>
    <t>本治験用として貸与/提供される機器が該当します。プリンター等の付随機器は含みません。</t>
    <phoneticPr fontId="1"/>
  </si>
  <si>
    <t>初回IRB審議日</t>
    <rPh sb="0" eb="2">
      <t>ショカイ</t>
    </rPh>
    <rPh sb="5" eb="7">
      <t>シンギ</t>
    </rPh>
    <rPh sb="7" eb="8">
      <t>ビ</t>
    </rPh>
    <phoneticPr fontId="1"/>
  </si>
  <si>
    <t>【変更の場合のみ記入】</t>
  </si>
  <si>
    <t>変更内容</t>
    <phoneticPr fontId="1"/>
  </si>
  <si>
    <t>待機費用 5,000円×実施期間(月)</t>
    <phoneticPr fontId="1"/>
  </si>
  <si>
    <t>準備費 200,000円</t>
    <phoneticPr fontId="1"/>
  </si>
  <si>
    <t>CRC種別</t>
    <rPh sb="3" eb="5">
      <t>シュベツ</t>
    </rPh>
    <phoneticPr fontId="1"/>
  </si>
  <si>
    <t>CRC経費</t>
    <phoneticPr fontId="1"/>
  </si>
  <si>
    <t>管理経費</t>
    <phoneticPr fontId="1"/>
  </si>
  <si>
    <t>様式3-2</t>
    <rPh sb="0" eb="2">
      <t>ヨウシキ</t>
    </rPh>
    <phoneticPr fontId="1"/>
  </si>
  <si>
    <t>治験薬調製対応</t>
    <rPh sb="0" eb="2">
      <t>チケン</t>
    </rPh>
    <rPh sb="2" eb="3">
      <t>ヤク</t>
    </rPh>
    <rPh sb="3" eb="5">
      <t>チョウセイ</t>
    </rPh>
    <rPh sb="5" eb="7">
      <t>タイオウ</t>
    </rPh>
    <phoneticPr fontId="1"/>
  </si>
  <si>
    <t>薬剤等管理経費</t>
    <rPh sb="0" eb="3">
      <t>ヤクザイトウ</t>
    </rPh>
    <rPh sb="3" eb="7">
      <t>カンリケイヒ</t>
    </rPh>
    <phoneticPr fontId="1"/>
  </si>
  <si>
    <t>（</t>
    <phoneticPr fontId="1"/>
  </si>
  <si>
    <t>年</t>
    <rPh sb="0" eb="1">
      <t>ネン</t>
    </rPh>
    <phoneticPr fontId="1"/>
  </si>
  <si>
    <t>→</t>
    <phoneticPr fontId="1"/>
  </si>
  <si>
    <t>ポイント</t>
    <phoneticPr fontId="1"/>
  </si>
  <si>
    <t>）</t>
    <phoneticPr fontId="1"/>
  </si>
  <si>
    <t xml:space="preserve"> □ 実施期間延長  </t>
    <phoneticPr fontId="1"/>
  </si>
  <si>
    <t xml:space="preserve"> □ ポイント数変更</t>
    <phoneticPr fontId="1"/>
  </si>
  <si>
    <t xml:space="preserve"> □ その他</t>
    <phoneticPr fontId="1"/>
  </si>
  <si>
    <t>機器管理経費</t>
    <rPh sb="4" eb="6">
      <t>ケイヒ</t>
    </rPh>
    <phoneticPr fontId="1"/>
  </si>
  <si>
    <t>治験責任・分担医師、CRC、治験薬剤師(非盲検薬剤師は加算)以外で、治験特有かつ通常業務手順外（Delegation logへの記載、治験トレーニング、評価・投与を行う等）の対応が必要な場合に該当します。</t>
    <rPh sb="2" eb="4">
      <t>セキニン</t>
    </rPh>
    <rPh sb="5" eb="7">
      <t>ブンタン</t>
    </rPh>
    <rPh sb="20" eb="26">
      <t>ヒモウケンヤクザイシ</t>
    </rPh>
    <rPh sb="27" eb="29">
      <t>カサン</t>
    </rPh>
    <rPh sb="76" eb="78">
      <t>ヒョウカ</t>
    </rPh>
    <rPh sb="79" eb="81">
      <t>トウヨ</t>
    </rPh>
    <rPh sb="82" eb="83">
      <t>オコナ</t>
    </rPh>
    <rPh sb="84" eb="85">
      <t>ナド</t>
    </rPh>
    <phoneticPr fontId="1"/>
  </si>
  <si>
    <t>新構造医療機器</t>
    <phoneticPr fontId="1"/>
  </si>
  <si>
    <t>次の場合に区分を「入院」とする。
　・治験実施計画上、対象患者が入院患者のみである、あるいは入院を必須とする
　・治験責任医師が、治験の実施（投薬に対する被験者の安全性の確保や検査の実施など）上、入院が必要であると判断した場合</t>
    <rPh sb="57" eb="59">
      <t>チケン</t>
    </rPh>
    <phoneticPr fontId="1"/>
  </si>
  <si>
    <t>本治験における非侵襲的な検査・評価項目から算出する
＜該当となる例＞
・バイタルサイン（血圧、体温、体重、身長 他）で1項目とする
・検体検査（血液、尿、喀痰、他　検体の種別毎に1件と算出）
・入院や安静あるいは薬剤投与等の措置を必要としない検査（胸部レントゲン、12誘導心電図、脳波、筋電図、心エコー含む超音波検査、眼科検査（散瞳や染色処置が不要な場合）、他）
・面談形式の評価や評価者もしくは被験者で行うアンケート（評価手法、質問票の種別で算出）</t>
    <phoneticPr fontId="1"/>
  </si>
  <si>
    <t>本治験における侵襲を伴う検査・評価項目から算出する
＜該当となる例＞
・入院や安静あるいは薬剤投与等の措置を必要とする検査（造影CT、造影MRI、PET、骨シンチ、内視鏡検査、骨髄穿刺、血液ガス分析、肺内視鏡検査、骨髄穿刺、眼科検査（散瞳や染色処置が必要な場合）、 他）
・被験者に身体的・時間的な負担を必要とする検査（例：スパイロ、6分間歩行、他）</t>
    <phoneticPr fontId="1"/>
  </si>
  <si>
    <t>例）SCR,V1-5：6回</t>
    <rPh sb="0" eb="1">
      <t>レイ</t>
    </rPh>
    <rPh sb="12" eb="13">
      <t>カイ</t>
    </rPh>
    <phoneticPr fontId="1"/>
  </si>
  <si>
    <t>例）バイタルサイン、血液検査、尿検査、妊娠検査、胸部X-p、12誘導心電図、単純CT、疼痛評価、膝関節機能評価：9項目</t>
    <rPh sb="0" eb="1">
      <t>レイ</t>
    </rPh>
    <rPh sb="10" eb="14">
      <t>ケツエキケンサ</t>
    </rPh>
    <rPh sb="15" eb="18">
      <t>ニョウケンサ</t>
    </rPh>
    <rPh sb="19" eb="23">
      <t>ニンシンケンサ</t>
    </rPh>
    <rPh sb="24" eb="26">
      <t>キョウブ</t>
    </rPh>
    <rPh sb="32" eb="37">
      <t>ユウドウシンデンズ</t>
    </rPh>
    <rPh sb="38" eb="40">
      <t>タンジュン</t>
    </rPh>
    <rPh sb="43" eb="47">
      <t>トウツウヒョウカ</t>
    </rPh>
    <rPh sb="48" eb="49">
      <t>ヒザ</t>
    </rPh>
    <rPh sb="49" eb="51">
      <t>カンセツ</t>
    </rPh>
    <rPh sb="51" eb="55">
      <t>キノウヒョウカ</t>
    </rPh>
    <rPh sb="57" eb="59">
      <t>コウモク</t>
    </rPh>
    <phoneticPr fontId="1"/>
  </si>
  <si>
    <t>例）関節鏡、MRI：2項目</t>
    <rPh sb="0" eb="1">
      <t>レイ</t>
    </rPh>
    <rPh sb="2" eb="4">
      <t>カンセツ</t>
    </rPh>
    <rPh sb="4" eb="5">
      <t>カガミ</t>
    </rPh>
    <rPh sb="11" eb="13">
      <t>コウモク</t>
    </rPh>
    <phoneticPr fontId="1"/>
  </si>
  <si>
    <r>
      <rPr>
        <sz val="9"/>
        <rFont val="ＭＳ ゴシック"/>
        <family val="3"/>
        <charset val="128"/>
      </rPr>
      <t xml:space="preserve">室温：1～30℃や15～25℃等、冷所：2～8℃、その他：冷凍、恒温槽保管、治験薬保管室以外での保管等保管に関し別途対応が必要な場合
</t>
    </r>
    <r>
      <rPr>
        <sz val="9"/>
        <color theme="1"/>
        <rFont val="ＭＳ ゴシック"/>
        <family val="3"/>
        <charset val="128"/>
      </rPr>
      <t xml:space="preserve">
係数は以下該当するものすべてを乗じた値とします。
・管理薬剤数：3種類以下：1、3種類超から6種類以下：1.2、7種類以上：1.5
・抗がん剤の場合：1.5
・治験薬剤師で調製が必要（抗がん剤除く）：1.5
複数の保管温度がある場合、それぞれ該当する区分で算出します。</t>
    </r>
    <rPh sb="15" eb="16">
      <t>トウ</t>
    </rPh>
    <rPh sb="17" eb="19">
      <t>レイショ</t>
    </rPh>
    <rPh sb="27" eb="28">
      <t>タ</t>
    </rPh>
    <rPh sb="29" eb="31">
      <t>レイトウ</t>
    </rPh>
    <rPh sb="32" eb="35">
      <t>コウオンソウ</t>
    </rPh>
    <rPh sb="38" eb="40">
      <t>チケン</t>
    </rPh>
    <rPh sb="40" eb="41">
      <t>ヤク</t>
    </rPh>
    <rPh sb="41" eb="43">
      <t>ホカン</t>
    </rPh>
    <rPh sb="43" eb="44">
      <t>シツ</t>
    </rPh>
    <rPh sb="44" eb="46">
      <t>イガイ</t>
    </rPh>
    <rPh sb="48" eb="50">
      <t>ホカン</t>
    </rPh>
    <rPh sb="50" eb="51">
      <t>トウ</t>
    </rPh>
    <rPh sb="51" eb="53">
      <t>ホカン</t>
    </rPh>
    <rPh sb="54" eb="55">
      <t>カン</t>
    </rPh>
    <rPh sb="61" eb="63">
      <t>ヒツヨウ</t>
    </rPh>
    <rPh sb="73" eb="75">
      <t>ガイトウ</t>
    </rPh>
    <rPh sb="150" eb="153">
      <t>ヤクザイシ</t>
    </rPh>
    <rPh sb="154" eb="156">
      <t>チョウセイ</t>
    </rPh>
    <rPh sb="160" eb="161">
      <t>コウ</t>
    </rPh>
    <rPh sb="163" eb="164">
      <t>ザイ</t>
    </rPh>
    <rPh sb="164" eb="165">
      <t>ノゾ</t>
    </rPh>
    <rPh sb="173" eb="175">
      <t>フクスウ</t>
    </rPh>
    <rPh sb="183" eb="185">
      <t>バアイ</t>
    </rPh>
    <rPh sb="197" eb="199">
      <t>サンシュツ</t>
    </rPh>
    <phoneticPr fontId="1"/>
  </si>
  <si>
    <t>薬剤等管理経費</t>
    <rPh sb="2" eb="3">
      <t>トウ</t>
    </rPh>
    <rPh sb="5" eb="7">
      <t>ケイヒ</t>
    </rPh>
    <phoneticPr fontId="1"/>
  </si>
  <si>
    <t>■治験　　□製造販売後臨床試験</t>
  </si>
  <si>
    <t>適用</t>
    <rPh sb="0" eb="2">
      <t>テキヨウ</t>
    </rPh>
    <phoneticPr fontId="1"/>
  </si>
  <si>
    <t>補足説明</t>
    <rPh sb="0" eb="4">
      <t>ホソクセツメイ</t>
    </rPh>
    <phoneticPr fontId="1"/>
  </si>
  <si>
    <t>薬物動態測定等のための採血・採尿回数</t>
    <phoneticPr fontId="1"/>
  </si>
  <si>
    <t>受診１回あたりの回数とする</t>
    <rPh sb="8" eb="10">
      <t>カイスウ</t>
    </rPh>
    <phoneticPr fontId="1"/>
  </si>
  <si>
    <t>・受診１回あたりの回数とする
・被験製品の動態や効果について、経時的に評価するための検査や測定を必要とする場合の区分とする</t>
    <rPh sb="9" eb="11">
      <t>カイスウ</t>
    </rPh>
    <phoneticPr fontId="1"/>
  </si>
  <si>
    <t>■医薬品　□医療機器　□再生医療等製品</t>
  </si>
  <si>
    <t>円</t>
    <rPh sb="0" eb="1">
      <t>エン</t>
    </rPh>
    <phoneticPr fontId="1"/>
  </si>
  <si>
    <t>初回審査料 150,000円
5,000円×実施期間(月)</t>
    <rPh sb="0" eb="2">
      <t>ショカイ</t>
    </rPh>
    <rPh sb="2" eb="5">
      <t>シンサリョウ</t>
    </rPh>
    <rPh sb="13" eb="14">
      <t>エン</t>
    </rPh>
    <rPh sb="20" eb="21">
      <t>エン</t>
    </rPh>
    <phoneticPr fontId="1"/>
  </si>
  <si>
    <t>30,000円×報告数</t>
    <rPh sb="6" eb="7">
      <t>エン</t>
    </rPh>
    <phoneticPr fontId="1"/>
  </si>
  <si>
    <t>500円×種類×治験実施期間（月）</t>
    <rPh sb="3" eb="4">
      <t>エン</t>
    </rPh>
    <rPh sb="15" eb="16">
      <t>ツキ</t>
    </rPh>
    <phoneticPr fontId="1"/>
  </si>
  <si>
    <t>3,000円×治験実施期間（月）</t>
    <rPh sb="5" eb="6">
      <t>エン</t>
    </rPh>
    <rPh sb="14" eb="15">
      <t>ツキ</t>
    </rPh>
    <phoneticPr fontId="1"/>
  </si>
  <si>
    <t>80,000円（原則、協議の上決定）</t>
    <phoneticPr fontId="1"/>
  </si>
  <si>
    <t>1～3項目</t>
    <phoneticPr fontId="1"/>
  </si>
  <si>
    <t>1～2項目</t>
    <phoneticPr fontId="1"/>
  </si>
  <si>
    <t>特殊スタッフ経費</t>
    <rPh sb="6" eb="8">
      <t>ケイヒ</t>
    </rPh>
    <phoneticPr fontId="1"/>
  </si>
  <si>
    <t>記録管理経費</t>
    <rPh sb="0" eb="2">
      <t>キロク</t>
    </rPh>
    <rPh sb="2" eb="4">
      <t>カンリ</t>
    </rPh>
    <rPh sb="4" eb="6">
      <t>ケイヒ</t>
    </rPh>
    <phoneticPr fontId="1"/>
  </si>
  <si>
    <t>⑧-3</t>
    <phoneticPr fontId="1"/>
  </si>
  <si>
    <t>モニター等管理経費</t>
    <rPh sb="4" eb="5">
      <t>トウ</t>
    </rPh>
    <rPh sb="7" eb="9">
      <t>ケイヒ</t>
    </rPh>
    <phoneticPr fontId="1"/>
  </si>
  <si>
    <t>⑧-4</t>
    <phoneticPr fontId="1"/>
  </si>
  <si>
    <t>⑧-5</t>
    <phoneticPr fontId="1"/>
  </si>
  <si>
    <t>⑧-6</t>
    <phoneticPr fontId="1"/>
  </si>
  <si>
    <t>⑧-7</t>
    <phoneticPr fontId="1"/>
  </si>
  <si>
    <t>⑧-8</t>
    <phoneticPr fontId="1"/>
  </si>
  <si>
    <t>記録管理経費</t>
    <rPh sb="2" eb="4">
      <t>カンリ</t>
    </rPh>
    <phoneticPr fontId="1"/>
  </si>
  <si>
    <t>本治験における非侵襲的な検査・評価項目から算出する
＜該当となる例＞
・バイタルサイン（血圧、体温、体重、身長 他）で1項目とする
・検体検査（血液、尿、喀痰、他　検体の種別毎に1件と算出）
・入院や安静あるいは薬剤投与等の措置を必要としない検査（胸部レントゲン、12誘導心電図、脳波、筋電図、心エコー含む超音波検査、眼科検査（散瞳や染色処置が不要な場合）、他）
・面談形式の評価や評価者もしくは被験者で行うアンケート（評価手法、質問票の種別で算出）ただし、アンケートの内容等に応じて、要素Ⅰに変更する</t>
    <rPh sb="0" eb="3">
      <t>ホンチケン</t>
    </rPh>
    <rPh sb="7" eb="11">
      <t>ヒシンシュウテキ</t>
    </rPh>
    <rPh sb="12" eb="14">
      <t>ケンサ</t>
    </rPh>
    <rPh sb="15" eb="19">
      <t>ヒョウカコウモク</t>
    </rPh>
    <rPh sb="21" eb="23">
      <t>サンシュツ</t>
    </rPh>
    <rPh sb="44" eb="46">
      <t>ケツアツ</t>
    </rPh>
    <rPh sb="47" eb="49">
      <t>タイオン</t>
    </rPh>
    <rPh sb="50" eb="52">
      <t>タイジュウ</t>
    </rPh>
    <rPh sb="53" eb="55">
      <t>シンチョウ</t>
    </rPh>
    <rPh sb="56" eb="57">
      <t>ホカ</t>
    </rPh>
    <rPh sb="60" eb="62">
      <t>コウモク</t>
    </rPh>
    <rPh sb="80" eb="81">
      <t>ホカ</t>
    </rPh>
    <rPh sb="167" eb="169">
      <t>センショク</t>
    </rPh>
    <rPh sb="172" eb="174">
      <t>フヨウ</t>
    </rPh>
    <rPh sb="175" eb="177">
      <t>バアイ</t>
    </rPh>
    <rPh sb="179" eb="180">
      <t>ホカ</t>
    </rPh>
    <rPh sb="191" eb="194">
      <t>ヒョウカシャ</t>
    </rPh>
    <rPh sb="198" eb="201">
      <t>ヒケンシャ</t>
    </rPh>
    <rPh sb="202" eb="203">
      <t>オコナ</t>
    </rPh>
    <phoneticPr fontId="1"/>
  </si>
  <si>
    <t>小児
成人(高齢者､肝､腎障害等合併有)</t>
    <rPh sb="0" eb="2">
      <t>ショウニ</t>
    </rPh>
    <phoneticPr fontId="1"/>
  </si>
  <si>
    <t>E</t>
    <phoneticPr fontId="1"/>
  </si>
  <si>
    <t>区分は次のとおりとする。
成人：18歳以上
小児：小学校就学～18歳未満
乳幼児：出生後28日以上～小学校就学前
新生児：出生後28日未満</t>
    <phoneticPr fontId="1"/>
  </si>
  <si>
    <t>本治験における侵襲を伴う検査・評価項目から算出する
　＜該当となる例＞
・入院や安静あるいは薬剤投与等の措置を必要とする検査（造影CT、造影MRI、PET、骨シンチ、内視鏡検査、骨髄穿刺、血液ガス分析、肺内視鏡検査、骨髄穿刺、眼科検査（散瞳や染色処置が必要な場合）、 他）
・被験者に身体的・時間的な負担を必要とする検査（例：スパイログラム、6分間歩行試験、他）</t>
    <rPh sb="7" eb="9">
      <t>シンシュウ</t>
    </rPh>
    <rPh sb="10" eb="11">
      <t>トモナ</t>
    </rPh>
    <rPh sb="121" eb="123">
      <t>センショク</t>
    </rPh>
    <rPh sb="126" eb="128">
      <t>ヒツヨウ</t>
    </rPh>
    <rPh sb="129" eb="131">
      <t>バアイ</t>
    </rPh>
    <rPh sb="134" eb="135">
      <t>ホカ</t>
    </rPh>
    <rPh sb="179" eb="180">
      <t>ホカ</t>
    </rPh>
    <phoneticPr fontId="1"/>
  </si>
  <si>
    <r>
      <t xml:space="preserve">・同意取得後から最終観察日までの評価期間を完遂した場合を想定し算出する
・長期試験のようにエンドポイント収集期間を超える期間で計画されている、もしくは期間が事前に確定できない場合は、想定される評価期間の平均とする
・承認申請までの治験において治験終了期間が延長する場合は実施中の症例のみとする
</t>
    </r>
    <r>
      <rPr>
        <sz val="9"/>
        <rFont val="ＭＳ ゴシック"/>
        <family val="3"/>
        <charset val="128"/>
      </rPr>
      <t>・医療機器は一律「4週以内」とする</t>
    </r>
    <rPh sb="148" eb="152">
      <t>イリョウキキ</t>
    </rPh>
    <rPh sb="153" eb="155">
      <t>イチリツ</t>
    </rPh>
    <rPh sb="157" eb="160">
      <t>シュウイナイ</t>
    </rPh>
    <phoneticPr fontId="1"/>
  </si>
  <si>
    <t>医薬品治験は「治験薬の投与の経路」、医療機器治験は「治験機器の使用目的」を選択し算出する。
選択しなかった行は削除する。
＜治験機器の区分＞
外用・経口、皮下・筋中、静注のいずれかに該当しない場合は必要に応じて協議をし区分を決定する
＜治験機器の区分＞
歯科材料：インプラントを除く
大型機械：薬事法により設置管理の求められる医療機器とする（平成7年6月厚生省告示第129号で指定されたもの）
体内植込み医療機器：患者の体内に手術して植込む医療機器
体内と体外を連結する医療機器：
①組織・骨・歯と体外を連結して処置や手術に用いる医療機器で、接触時間が24時間以上　
②循環血液と接触する医療機器
新構造医療機器：既承認医療機器と基本的な構造・原理が異なり全くの新規性を有するもの</t>
    <rPh sb="71" eb="73">
      <t>ガイヨウ</t>
    </rPh>
    <rPh sb="74" eb="76">
      <t>ケイコウ</t>
    </rPh>
    <rPh sb="77" eb="79">
      <t>ヒカ</t>
    </rPh>
    <rPh sb="80" eb="82">
      <t>キンチュウ</t>
    </rPh>
    <rPh sb="83" eb="85">
      <t>ジョウチュウ</t>
    </rPh>
    <rPh sb="91" eb="93">
      <t>ガイトウ</t>
    </rPh>
    <rPh sb="96" eb="98">
      <t>バアイ</t>
    </rPh>
    <rPh sb="99" eb="101">
      <t>ヒツヨウ</t>
    </rPh>
    <rPh sb="102" eb="103">
      <t>オウ</t>
    </rPh>
    <rPh sb="105" eb="107">
      <t>キョウギ</t>
    </rPh>
    <rPh sb="109" eb="111">
      <t>クブン</t>
    </rPh>
    <rPh sb="112" eb="114">
      <t>ケッテイ</t>
    </rPh>
    <phoneticPr fontId="1"/>
  </si>
  <si>
    <t>特殊スタッフ経費</t>
    <rPh sb="0" eb="2">
      <t>トクシュ</t>
    </rPh>
    <rPh sb="6" eb="8">
      <t>ケイヒ</t>
    </rPh>
    <phoneticPr fontId="1"/>
  </si>
  <si>
    <t>画像、複写提出準備経費</t>
    <rPh sb="0" eb="2">
      <t>ガゾウ</t>
    </rPh>
    <rPh sb="3" eb="5">
      <t>フクシャ</t>
    </rPh>
    <rPh sb="5" eb="7">
      <t>テイシュツ</t>
    </rPh>
    <rPh sb="7" eb="9">
      <t>ジュンビ</t>
    </rPh>
    <rPh sb="9" eb="11">
      <t>ケイヒ</t>
    </rPh>
    <phoneticPr fontId="1"/>
  </si>
  <si>
    <t>必須文書長期保存経費</t>
    <phoneticPr fontId="1"/>
  </si>
  <si>
    <t>記録管理経費</t>
    <phoneticPr fontId="1"/>
  </si>
  <si>
    <t>⑧-9</t>
    <phoneticPr fontId="1"/>
  </si>
  <si>
    <t>⑧-10</t>
    <phoneticPr fontId="1"/>
  </si>
  <si>
    <t>　準備費 100,000円
　研究経費ポイント数×予定症例数×1ポイント単価の1％×実施期間(月数)</t>
    <rPh sb="1" eb="4">
      <t>ジュンビヒ</t>
    </rPh>
    <rPh sb="8" eb="13">
      <t>000エン</t>
    </rPh>
    <rPh sb="15" eb="19">
      <t>ケンキュウケイヒ</t>
    </rPh>
    <rPh sb="23" eb="24">
      <t>スウ</t>
    </rPh>
    <rPh sb="25" eb="27">
      <t>ヨテイ</t>
    </rPh>
    <rPh sb="27" eb="29">
      <t>ショウレイ</t>
    </rPh>
    <rPh sb="29" eb="30">
      <t>スウ</t>
    </rPh>
    <rPh sb="36" eb="38">
      <t>タンカ</t>
    </rPh>
    <rPh sb="42" eb="44">
      <t>ジッシ</t>
    </rPh>
    <rPh sb="44" eb="46">
      <t>キカン</t>
    </rPh>
    <rPh sb="47" eb="49">
      <t>ツキスウ</t>
    </rPh>
    <phoneticPr fontId="1"/>
  </si>
  <si>
    <t>画像、複写提出準備経費</t>
    <rPh sb="3" eb="5">
      <t>フクシャ</t>
    </rPh>
    <rPh sb="5" eb="7">
      <t>テイシュツ</t>
    </rPh>
    <rPh sb="7" eb="9">
      <t>ジュンビ</t>
    </rPh>
    <rPh sb="9" eb="11">
      <t>ケイヒ</t>
    </rPh>
    <phoneticPr fontId="1"/>
  </si>
  <si>
    <t>次の場合に区分を「入院」とする。
・治験実施計画上、対象患者が入院患者のみである、あるいは入院を必須とする場合
・治験責任医師が、治験の実施上、入院が必要であると判断した場合（投薬に対する被験者の安全性の確保、生検や検査の実施など）</t>
    <phoneticPr fontId="1"/>
  </si>
  <si>
    <t>必須文書長期保存経費</t>
    <rPh sb="6" eb="8">
      <t>ホゾン</t>
    </rPh>
    <rPh sb="8" eb="10">
      <t>ケイヒ</t>
    </rPh>
    <phoneticPr fontId="1"/>
  </si>
  <si>
    <t>GCP上の取り決め(3年)を越えて保存する期間で算出します。</t>
    <rPh sb="11" eb="12">
      <t>ネン</t>
    </rPh>
    <rPh sb="17" eb="19">
      <t>ホゾン</t>
    </rPh>
    <phoneticPr fontId="1"/>
  </si>
  <si>
    <t>観察期脱落症例経費</t>
    <phoneticPr fontId="1"/>
  </si>
  <si>
    <t>保存年数</t>
    <rPh sb="0" eb="2">
      <t>ホゾン</t>
    </rPh>
    <rPh sb="2" eb="4">
      <t>ネンスウ</t>
    </rPh>
    <phoneticPr fontId="1"/>
  </si>
  <si>
    <t>研究経費ポイント数×予定症例数 ×</t>
    <rPh sb="0" eb="4">
      <t>ケンキュウケイヒ</t>
    </rPh>
    <rPh sb="10" eb="12">
      <t>ヨテイ</t>
    </rPh>
    <rPh sb="12" eb="14">
      <t>ショウレイ</t>
    </rPh>
    <rPh sb="13" eb="15">
      <t>レイスウ</t>
    </rPh>
    <phoneticPr fontId="1"/>
  </si>
  <si>
    <t>症例対応費用：20,000円×対応期間(月)×症例数</t>
    <rPh sb="13" eb="14">
      <t>エン</t>
    </rPh>
    <phoneticPr fontId="1"/>
  </si>
  <si>
    <t>保管区分 1</t>
    <rPh sb="0" eb="2">
      <t>ホカン</t>
    </rPh>
    <rPh sb="2" eb="4">
      <t>クブン</t>
    </rPh>
    <phoneticPr fontId="1"/>
  </si>
  <si>
    <t>　治験機器：1,000円×保管期間（月)</t>
    <phoneticPr fontId="1"/>
  </si>
  <si>
    <t>保管区分 2</t>
    <rPh sb="0" eb="2">
      <t>ホカン</t>
    </rPh>
    <rPh sb="2" eb="4">
      <t>クブン</t>
    </rPh>
    <phoneticPr fontId="1"/>
  </si>
  <si>
    <t>保管区分 3</t>
    <rPh sb="0" eb="2">
      <t>ホカン</t>
    </rPh>
    <rPh sb="2" eb="4">
      <t>クブン</t>
    </rPh>
    <phoneticPr fontId="1"/>
  </si>
  <si>
    <t>★係数</t>
    <rPh sb="1" eb="3">
      <t>ケイスウ</t>
    </rPh>
    <phoneticPr fontId="1"/>
  </si>
  <si>
    <t>※自動計算値結果を様式3-2へ追記ください</t>
    <rPh sb="0" eb="2">
      <t>ジドウ</t>
    </rPh>
    <rPh sb="2" eb="4">
      <t>ケイサン</t>
    </rPh>
    <rPh sb="4" eb="5">
      <t>アタイ</t>
    </rPh>
    <rPh sb="5" eb="7">
      <t>ケッカ</t>
    </rPh>
    <rPh sb="8" eb="10">
      <t>ヨウシキ</t>
    </rPh>
    <rPh sb="14" eb="16">
      <t>ツイキ</t>
    </rPh>
    <phoneticPr fontId="1"/>
  </si>
  <si>
    <t>複数の保管温度がある場合</t>
    <phoneticPr fontId="1"/>
  </si>
  <si>
    <t>それぞれ該当する区分で</t>
    <phoneticPr fontId="1"/>
  </si>
  <si>
    <t>算出した和とします</t>
    <rPh sb="4" eb="5">
      <t>ワ</t>
    </rPh>
    <phoneticPr fontId="1"/>
  </si>
  <si>
    <t>準備費：50,000円×職種数（職種数を追記ください）
・治験特有かつ通常業務手順外の対応が必要な場合
　待機費用：5,000円×職種数×治験実施期間（月）</t>
    <rPh sb="16" eb="19">
      <t>ショクシュスウ</t>
    </rPh>
    <rPh sb="63" eb="64">
      <t>エン</t>
    </rPh>
    <phoneticPr fontId="1"/>
  </si>
  <si>
    <t>室温：1,000円×保管期間（月）×係数（係数を追記ください）</t>
    <rPh sb="0" eb="2">
      <t>シツオン</t>
    </rPh>
    <rPh sb="8" eb="9">
      <t>エン</t>
    </rPh>
    <rPh sb="21" eb="23">
      <t>ケイスウ</t>
    </rPh>
    <rPh sb="24" eb="26">
      <t>ツイキ</t>
    </rPh>
    <phoneticPr fontId="1"/>
  </si>
  <si>
    <t>　冷所：5,000円×保管期間（月）×係数（係数を追記ください）</t>
    <phoneticPr fontId="1"/>
  </si>
  <si>
    <t>　その他：7,000円×保管期間（月）×係数（係数を追記ください）</t>
    <phoneticPr fontId="1"/>
  </si>
  <si>
    <t>100,000円×機器種類（機器数、機器名を追記ください）</t>
    <rPh sb="7" eb="8">
      <t>エン</t>
    </rPh>
    <rPh sb="14" eb="16">
      <t>キキ</t>
    </rPh>
    <rPh sb="18" eb="21">
      <t>キキメイ</t>
    </rPh>
    <phoneticPr fontId="1"/>
  </si>
  <si>
    <t>準備費用：50,000円×撮像種別（CT、MRI 等　種別数を追記ください）
ファントム画像提出経費：20,000円×件数</t>
    <rPh sb="27" eb="29">
      <t>シュベツ</t>
    </rPh>
    <rPh sb="29" eb="30">
      <t>スウ</t>
    </rPh>
    <rPh sb="31" eb="33">
      <t>ツイキ</t>
    </rPh>
    <phoneticPr fontId="1"/>
  </si>
  <si>
    <t>20,000円×保存期間（年）（年数を追記ください）</t>
    <rPh sb="6" eb="7">
      <t>エン</t>
    </rPh>
    <rPh sb="8" eb="10">
      <t>ホゾン</t>
    </rPh>
    <rPh sb="16" eb="18">
      <t>ネンスウ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</si>
</sst>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quot;(ウエイトx&quot;#&quot;)&quot;"/>
    <numFmt numFmtId="177" formatCode="yyyy&quot;年　&quot;m&quot;月　&quot;d&quot;日&quot;"/>
    <numFmt numFmtId="178" formatCode="[$-F800]dddd\,\ mmmm\ dd\,\ yyyy"/>
  </numFmts>
  <fonts count="14" x14ac:knownFonts="1">
    <font>
      <sz val="10"/>
      <color theme="1"/>
      <name val="メイリオ"/>
      <family val="2"/>
      <charset val="128"/>
    </font>
    <font>
      <sz val="6"/>
      <name val="メイリオ"/>
      <family val="2"/>
      <charset val="128"/>
    </font>
    <font>
      <sz val="10"/>
      <color theme="1"/>
      <name val="ＭＳ ゴシック"/>
      <family val="3"/>
      <charset val="128"/>
    </font>
    <font>
      <sz val="9"/>
      <color theme="1"/>
      <name val="ＭＳ ゴシック"/>
      <family val="3"/>
      <charset val="128"/>
    </font>
    <font>
      <sz val="8"/>
      <color theme="1"/>
      <name val="ＭＳ ゴシック"/>
      <family val="3"/>
      <charset val="128"/>
    </font>
    <font>
      <b/>
      <sz val="9"/>
      <color theme="1"/>
      <name val="ＭＳ ゴシック"/>
      <family val="3"/>
      <charset val="128"/>
    </font>
    <font>
      <b/>
      <sz val="11"/>
      <color theme="1"/>
      <name val="ＭＳ ゴシック"/>
      <family val="3"/>
      <charset val="128"/>
    </font>
    <font>
      <b/>
      <sz val="14"/>
      <color theme="1"/>
      <name val="ＭＳ ゴシック"/>
      <family val="3"/>
      <charset val="128"/>
    </font>
    <font>
      <b/>
      <sz val="10"/>
      <color theme="1"/>
      <name val="ＭＳ ゴシック"/>
      <family val="3"/>
      <charset val="128"/>
    </font>
    <font>
      <sz val="10"/>
      <color theme="1"/>
      <name val="メイリオ"/>
      <family val="2"/>
      <charset val="128"/>
    </font>
    <font>
      <vertAlign val="subscript"/>
      <sz val="14"/>
      <color theme="1"/>
      <name val="ＭＳ ゴシック"/>
      <family val="3"/>
      <charset val="128"/>
    </font>
    <font>
      <sz val="10"/>
      <name val="ＭＳ ゴシック"/>
      <family val="3"/>
      <charset val="128"/>
    </font>
    <font>
      <sz val="9"/>
      <name val="ＭＳ ゴシック"/>
      <family val="3"/>
      <charset val="128"/>
    </font>
    <font>
      <sz val="9"/>
      <color theme="7"/>
      <name val="ＭＳ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CC"/>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hair">
        <color indexed="64"/>
      </left>
      <right/>
      <top style="thin">
        <color indexed="64"/>
      </top>
      <bottom style="thin">
        <color indexed="64"/>
      </bottom>
      <diagonal/>
    </border>
    <border>
      <left/>
      <right style="thin">
        <color indexed="64"/>
      </right>
      <top style="double">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2">
    <xf numFmtId="0" fontId="0" fillId="0" borderId="0">
      <alignment vertical="center"/>
    </xf>
    <xf numFmtId="38" fontId="9" fillId="0" borderId="0" applyFont="0" applyFill="0" applyBorder="0" applyAlignment="0" applyProtection="0">
      <alignment vertical="center"/>
    </xf>
  </cellStyleXfs>
  <cellXfs count="271">
    <xf numFmtId="0" fontId="0" fillId="0" borderId="0" xfId="0">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2" fillId="2" borderId="1" xfId="0" applyFont="1" applyFill="1" applyBorder="1" applyAlignment="1">
      <alignment horizontal="left" vertical="center" indent="1"/>
    </xf>
    <xf numFmtId="0" fontId="2" fillId="2" borderId="2" xfId="0" applyFont="1" applyFill="1" applyBorder="1" applyAlignment="1">
      <alignment horizontal="left" vertical="center" indent="1"/>
    </xf>
    <xf numFmtId="0" fontId="2" fillId="2" borderId="4" xfId="0" applyFont="1" applyFill="1" applyBorder="1" applyAlignment="1">
      <alignment horizontal="left" vertical="center" indent="1"/>
    </xf>
    <xf numFmtId="0" fontId="2" fillId="2" borderId="4" xfId="0" applyFont="1" applyFill="1" applyBorder="1" applyAlignment="1">
      <alignment horizontal="center" vertical="center"/>
    </xf>
    <xf numFmtId="0" fontId="2" fillId="2" borderId="3" xfId="0" applyFont="1" applyFill="1" applyBorder="1">
      <alignment vertical="center"/>
    </xf>
    <xf numFmtId="0" fontId="2" fillId="2" borderId="3" xfId="0" applyFont="1" applyFill="1" applyBorder="1" applyAlignment="1">
      <alignment horizontal="left" vertical="center" indent="1"/>
    </xf>
    <xf numFmtId="0" fontId="2" fillId="3" borderId="0" xfId="0" applyFont="1" applyFill="1">
      <alignment vertical="center"/>
    </xf>
    <xf numFmtId="0" fontId="2" fillId="3" borderId="1" xfId="0" applyFont="1" applyFill="1" applyBorder="1" applyAlignment="1">
      <alignment horizontal="left" vertical="center" indent="1"/>
    </xf>
    <xf numFmtId="0" fontId="3" fillId="3" borderId="14" xfId="0" applyFont="1" applyFill="1" applyBorder="1" applyAlignment="1">
      <alignment horizontal="left" vertical="center"/>
    </xf>
    <xf numFmtId="0" fontId="3" fillId="3" borderId="0" xfId="0" applyFont="1" applyFill="1" applyAlignment="1">
      <alignment horizontal="left" vertical="center"/>
    </xf>
    <xf numFmtId="0" fontId="2" fillId="3" borderId="2" xfId="0" applyFont="1" applyFill="1" applyBorder="1" applyAlignment="1">
      <alignment horizontal="left" vertical="center" indent="1"/>
    </xf>
    <xf numFmtId="0" fontId="2" fillId="3" borderId="4" xfId="0" applyFont="1" applyFill="1" applyBorder="1" applyAlignment="1">
      <alignment horizontal="left" vertical="center" indent="1"/>
    </xf>
    <xf numFmtId="0" fontId="2" fillId="3" borderId="4" xfId="0" applyFont="1" applyFill="1" applyBorder="1" applyAlignment="1">
      <alignment horizontal="left" vertical="center"/>
    </xf>
    <xf numFmtId="0" fontId="2" fillId="3" borderId="4" xfId="0" applyFont="1" applyFill="1" applyBorder="1">
      <alignment vertical="center"/>
    </xf>
    <xf numFmtId="0" fontId="2" fillId="3" borderId="7" xfId="0" applyFont="1" applyFill="1" applyBorder="1" applyAlignment="1">
      <alignment horizontal="left" vertical="center" indent="1"/>
    </xf>
    <xf numFmtId="0" fontId="2" fillId="3" borderId="3" xfId="0" applyFont="1" applyFill="1" applyBorder="1">
      <alignment vertical="center"/>
    </xf>
    <xf numFmtId="0" fontId="2" fillId="3" borderId="7"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15" xfId="0" applyFont="1" applyFill="1" applyBorder="1" applyAlignment="1">
      <alignment horizontal="left" vertical="center" indent="1"/>
    </xf>
    <xf numFmtId="0" fontId="2" fillId="3" borderId="10" xfId="0" applyFont="1" applyFill="1" applyBorder="1" applyAlignment="1">
      <alignment horizontal="left" vertical="center" indent="1"/>
    </xf>
    <xf numFmtId="0" fontId="2" fillId="3" borderId="6" xfId="0" applyFont="1" applyFill="1" applyBorder="1" applyAlignment="1">
      <alignment horizontal="left" vertical="center" indent="1"/>
    </xf>
    <xf numFmtId="0" fontId="2" fillId="3" borderId="8" xfId="0" applyFont="1" applyFill="1" applyBorder="1" applyAlignment="1">
      <alignment horizontal="left" vertical="center" indent="1"/>
    </xf>
    <xf numFmtId="0" fontId="2" fillId="3" borderId="27" xfId="0" applyFont="1" applyFill="1" applyBorder="1">
      <alignment vertical="center"/>
    </xf>
    <xf numFmtId="0" fontId="2" fillId="3" borderId="28" xfId="0" applyFont="1" applyFill="1" applyBorder="1">
      <alignment vertical="center"/>
    </xf>
    <xf numFmtId="0" fontId="2" fillId="3" borderId="29" xfId="0" applyFont="1" applyFill="1" applyBorder="1">
      <alignment vertical="center"/>
    </xf>
    <xf numFmtId="0" fontId="2" fillId="3" borderId="30" xfId="0" applyFont="1" applyFill="1" applyBorder="1">
      <alignment vertical="center"/>
    </xf>
    <xf numFmtId="0" fontId="8" fillId="3" borderId="0" xfId="0" applyFont="1" applyFill="1">
      <alignment vertical="center"/>
    </xf>
    <xf numFmtId="0" fontId="2" fillId="3" borderId="31" xfId="0" applyFont="1" applyFill="1" applyBorder="1">
      <alignment vertical="center"/>
    </xf>
    <xf numFmtId="0" fontId="2" fillId="3" borderId="0" xfId="0" applyFont="1" applyFill="1" applyAlignment="1">
      <alignment horizontal="left" vertical="center"/>
    </xf>
    <xf numFmtId="0" fontId="2" fillId="3" borderId="32" xfId="0" applyFont="1" applyFill="1" applyBorder="1">
      <alignment vertical="center"/>
    </xf>
    <xf numFmtId="0" fontId="2" fillId="3" borderId="34" xfId="0" applyFont="1" applyFill="1" applyBorder="1">
      <alignment vertical="center"/>
    </xf>
    <xf numFmtId="0" fontId="2" fillId="3" borderId="35" xfId="0" applyFont="1" applyFill="1" applyBorder="1" applyAlignment="1">
      <alignment horizontal="center" vertical="center" wrapText="1"/>
    </xf>
    <xf numFmtId="0" fontId="2" fillId="4" borderId="1" xfId="0" applyFont="1" applyFill="1" applyBorder="1">
      <alignment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3" xfId="0" applyFont="1" applyFill="1" applyBorder="1">
      <alignment vertical="center"/>
    </xf>
    <xf numFmtId="0" fontId="2" fillId="4" borderId="24" xfId="0" applyFont="1" applyFill="1" applyBorder="1">
      <alignment vertical="center"/>
    </xf>
    <xf numFmtId="0" fontId="2" fillId="4" borderId="25" xfId="0" applyFont="1" applyFill="1" applyBorder="1">
      <alignment vertical="center"/>
    </xf>
    <xf numFmtId="0" fontId="2" fillId="4" borderId="23" xfId="0" applyFont="1" applyFill="1" applyBorder="1">
      <alignment vertical="center"/>
    </xf>
    <xf numFmtId="0" fontId="2" fillId="4" borderId="26" xfId="0" applyFont="1" applyFill="1" applyBorder="1">
      <alignment vertical="center"/>
    </xf>
    <xf numFmtId="0" fontId="3" fillId="3" borderId="0" xfId="0" applyFont="1" applyFill="1">
      <alignment vertical="center"/>
    </xf>
    <xf numFmtId="0" fontId="3" fillId="3" borderId="2" xfId="0" applyFont="1" applyFill="1" applyBorder="1" applyAlignment="1">
      <alignment horizontal="center" vertical="center"/>
    </xf>
    <xf numFmtId="0" fontId="2" fillId="3" borderId="0" xfId="0" applyFont="1" applyFill="1" applyAlignment="1">
      <alignment horizontal="right" vertical="center"/>
    </xf>
    <xf numFmtId="0" fontId="7" fillId="3" borderId="0" xfId="0" applyFont="1" applyFill="1">
      <alignment vertical="center"/>
    </xf>
    <xf numFmtId="0" fontId="3" fillId="3" borderId="0" xfId="0" applyFont="1" applyFill="1" applyAlignment="1">
      <alignment horizontal="center" vertical="center"/>
    </xf>
    <xf numFmtId="0" fontId="3" fillId="3" borderId="1" xfId="0" applyFont="1" applyFill="1" applyBorder="1" applyAlignment="1">
      <alignment horizontal="left" vertical="center" wrapText="1" indent="1"/>
    </xf>
    <xf numFmtId="0" fontId="6" fillId="3" borderId="1" xfId="0" applyFont="1" applyFill="1" applyBorder="1" applyAlignment="1">
      <alignment horizontal="center" vertical="center"/>
    </xf>
    <xf numFmtId="0" fontId="3" fillId="3" borderId="2" xfId="0" applyFont="1" applyFill="1" applyBorder="1" applyAlignment="1">
      <alignment horizontal="center" vertical="center"/>
      <extLst>
        <ext xmlns:xfpb="http://schemas.microsoft.com/office/spreadsheetml/2022/featurepropertybag" uri="{C7286773-470A-42A8-94C5-96B5CB345126}">
          <xfpb:xfComplement i="0"/>
        </ext>
      </extLst>
    </xf>
    <xf numFmtId="0" fontId="3" fillId="3" borderId="4" xfId="0" applyFont="1" applyFill="1" applyBorder="1">
      <alignment vertical="center"/>
    </xf>
    <xf numFmtId="0" fontId="2" fillId="3" borderId="1" xfId="0" applyFont="1" applyFill="1" applyBorder="1">
      <alignment vertical="center"/>
    </xf>
    <xf numFmtId="0" fontId="3" fillId="3" borderId="15" xfId="0" applyFont="1" applyFill="1" applyBorder="1" applyAlignment="1">
      <alignment horizontal="left" vertical="center" wrapText="1" indent="1"/>
    </xf>
    <xf numFmtId="0" fontId="6" fillId="3" borderId="15" xfId="0" applyFont="1" applyFill="1" applyBorder="1" applyAlignment="1">
      <alignment horizontal="center" vertical="center"/>
    </xf>
    <xf numFmtId="0" fontId="3" fillId="3" borderId="8" xfId="0" applyFont="1" applyFill="1" applyBorder="1" applyAlignment="1">
      <alignment horizontal="center" vertical="center"/>
      <extLst>
        <ext xmlns:xfpb="http://schemas.microsoft.com/office/spreadsheetml/2022/featurepropertybag" uri="{C7286773-470A-42A8-94C5-96B5CB345126}">
          <xfpb:xfComplement i="0"/>
        </ext>
      </extLst>
    </xf>
    <xf numFmtId="0" fontId="3" fillId="3" borderId="11" xfId="0" applyFont="1" applyFill="1" applyBorder="1">
      <alignment vertical="center"/>
    </xf>
    <xf numFmtId="0" fontId="3" fillId="3" borderId="11" xfId="0" applyFont="1" applyFill="1" applyBorder="1" applyAlignment="1">
      <alignment vertical="center" wrapText="1"/>
    </xf>
    <xf numFmtId="0" fontId="3" fillId="3" borderId="5" xfId="0" applyFont="1" applyFill="1" applyBorder="1" applyAlignment="1">
      <alignment horizontal="left" vertical="center" wrapText="1" indent="1"/>
    </xf>
    <xf numFmtId="0" fontId="6" fillId="3" borderId="5" xfId="0" applyFont="1" applyFill="1" applyBorder="1" applyAlignment="1">
      <alignment horizontal="center" vertical="center"/>
    </xf>
    <xf numFmtId="0" fontId="3" fillId="3" borderId="9" xfId="0" applyFont="1" applyFill="1" applyBorder="1">
      <alignment vertical="center"/>
    </xf>
    <xf numFmtId="0" fontId="3" fillId="3" borderId="4" xfId="0" applyFont="1" applyFill="1" applyBorder="1" applyAlignment="1">
      <alignment vertical="center" wrapText="1"/>
    </xf>
    <xf numFmtId="0" fontId="3" fillId="3" borderId="9" xfId="0" applyFont="1" applyFill="1" applyBorder="1" applyAlignment="1">
      <alignment vertical="center" wrapText="1"/>
    </xf>
    <xf numFmtId="0" fontId="3" fillId="3" borderId="7" xfId="0" applyFont="1" applyFill="1" applyBorder="1" applyAlignment="1">
      <alignment horizontal="center" vertical="center"/>
      <extLst>
        <ext xmlns:xfpb="http://schemas.microsoft.com/office/spreadsheetml/2022/featurepropertybag" uri="{C7286773-470A-42A8-94C5-96B5CB345126}">
          <xfpb:xfComplement i="0"/>
        </ext>
      </extLst>
    </xf>
    <xf numFmtId="0" fontId="2" fillId="3" borderId="5" xfId="0" applyFont="1" applyFill="1" applyBorder="1">
      <alignment vertical="center"/>
    </xf>
    <xf numFmtId="0" fontId="3" fillId="3" borderId="10" xfId="0" applyFont="1" applyFill="1" applyBorder="1">
      <alignment vertical="center"/>
    </xf>
    <xf numFmtId="0" fontId="4" fillId="3" borderId="11" xfId="0" applyFont="1" applyFill="1" applyBorder="1" applyAlignment="1">
      <alignment vertical="center" wrapText="1"/>
    </xf>
    <xf numFmtId="0" fontId="2" fillId="3" borderId="15" xfId="0" applyFont="1" applyFill="1" applyBorder="1">
      <alignment vertical="center"/>
    </xf>
    <xf numFmtId="0" fontId="3" fillId="3" borderId="17" xfId="0" applyFont="1" applyFill="1" applyBorder="1">
      <alignment vertical="center"/>
    </xf>
    <xf numFmtId="0" fontId="3" fillId="3" borderId="18" xfId="0" applyFont="1" applyFill="1" applyBorder="1">
      <alignment vertical="center"/>
    </xf>
    <xf numFmtId="0" fontId="3" fillId="3" borderId="18" xfId="0" applyFont="1" applyFill="1" applyBorder="1" applyAlignment="1">
      <alignment horizontal="right" vertical="center"/>
    </xf>
    <xf numFmtId="0" fontId="2" fillId="3" borderId="16" xfId="0" applyFont="1" applyFill="1" applyBorder="1">
      <alignment vertical="center"/>
    </xf>
    <xf numFmtId="0" fontId="3" fillId="3" borderId="0" xfId="0" applyFont="1" applyFill="1" applyAlignment="1">
      <alignment horizontal="right" vertical="center"/>
    </xf>
    <xf numFmtId="0" fontId="2" fillId="2" borderId="4" xfId="0" applyFont="1" applyFill="1" applyBorder="1">
      <alignment vertical="center"/>
    </xf>
    <xf numFmtId="0" fontId="2" fillId="4" borderId="2" xfId="0" applyFont="1" applyFill="1" applyBorder="1" applyAlignment="1">
      <alignment horizontal="center" vertical="center" wrapText="1"/>
    </xf>
    <xf numFmtId="0" fontId="3" fillId="0" borderId="0" xfId="0" applyFont="1" applyAlignment="1">
      <alignment horizontal="left" vertical="top" indent="1"/>
    </xf>
    <xf numFmtId="0" fontId="3" fillId="3" borderId="0" xfId="0" applyFont="1" applyFill="1" applyAlignment="1">
      <alignment horizontal="left" vertical="top" indent="1"/>
    </xf>
    <xf numFmtId="0" fontId="3" fillId="3" borderId="2" xfId="0" applyFont="1" applyFill="1" applyBorder="1" applyAlignment="1">
      <alignment horizontal="left" vertical="center" wrapText="1" indent="1"/>
    </xf>
    <xf numFmtId="0" fontId="7" fillId="3" borderId="0" xfId="0" applyFont="1" applyFill="1" applyAlignment="1">
      <alignment horizontal="right" vertical="center"/>
    </xf>
    <xf numFmtId="0" fontId="3" fillId="3" borderId="3" xfId="0" applyFont="1" applyFill="1" applyBorder="1">
      <alignment vertical="center"/>
    </xf>
    <xf numFmtId="0" fontId="3" fillId="3" borderId="0" xfId="0" applyFont="1" applyFill="1" applyAlignment="1">
      <alignment horizontal="left" vertical="center" indent="1"/>
    </xf>
    <xf numFmtId="0" fontId="3" fillId="3" borderId="11" xfId="0" applyFont="1" applyFill="1" applyBorder="1" applyAlignment="1">
      <alignment horizontal="left" vertical="center" indent="1"/>
    </xf>
    <xf numFmtId="0" fontId="2" fillId="3" borderId="33" xfId="0" applyFont="1" applyFill="1" applyBorder="1" applyAlignment="1">
      <alignment horizontal="left" vertical="center" indent="1"/>
    </xf>
    <xf numFmtId="0" fontId="2" fillId="0" borderId="33" xfId="0" applyFont="1" applyBorder="1">
      <alignment vertical="center"/>
    </xf>
    <xf numFmtId="0" fontId="2" fillId="0" borderId="33" xfId="0" applyFont="1" applyBorder="1" applyAlignment="1">
      <alignment horizontal="left" vertical="center" indent="1"/>
    </xf>
    <xf numFmtId="0" fontId="10" fillId="3" borderId="3" xfId="0" applyFont="1" applyFill="1" applyBorder="1">
      <alignment vertical="center"/>
    </xf>
    <xf numFmtId="0" fontId="12" fillId="3" borderId="0" xfId="0" applyFont="1" applyFill="1">
      <alignment vertical="center"/>
    </xf>
    <xf numFmtId="0" fontId="12" fillId="3" borderId="7" xfId="0" applyFont="1" applyFill="1" applyBorder="1" applyAlignment="1">
      <alignment vertical="center" wrapText="1"/>
    </xf>
    <xf numFmtId="0" fontId="12" fillId="3" borderId="13" xfId="0" applyFont="1" applyFill="1" applyBorder="1" applyAlignment="1">
      <alignment vertical="center" wrapText="1"/>
    </xf>
    <xf numFmtId="0" fontId="12" fillId="3" borderId="13" xfId="0" applyFont="1" applyFill="1" applyBorder="1" applyAlignment="1">
      <alignment horizontal="center" vertical="center" wrapText="1"/>
    </xf>
    <xf numFmtId="0" fontId="12" fillId="3" borderId="9" xfId="0" applyFont="1" applyFill="1" applyBorder="1" applyAlignment="1">
      <alignment vertical="center" wrapText="1"/>
    </xf>
    <xf numFmtId="0" fontId="12" fillId="3" borderId="10" xfId="0" applyFont="1" applyFill="1" applyBorder="1" applyAlignment="1">
      <alignment vertical="center" wrapText="1"/>
    </xf>
    <xf numFmtId="0" fontId="12" fillId="3" borderId="0" xfId="0" applyFont="1" applyFill="1" applyAlignment="1">
      <alignment vertical="center" wrapText="1"/>
    </xf>
    <xf numFmtId="0" fontId="12" fillId="3" borderId="0" xfId="0" applyFont="1" applyFill="1" applyAlignment="1">
      <alignment horizontal="left" vertical="center"/>
    </xf>
    <xf numFmtId="0" fontId="12" fillId="3" borderId="11" xfId="0" applyFont="1" applyFill="1" applyBorder="1" applyAlignment="1">
      <alignment vertical="center" wrapText="1"/>
    </xf>
    <xf numFmtId="0" fontId="12" fillId="3" borderId="8" xfId="0" applyFont="1" applyFill="1" applyBorder="1" applyAlignment="1">
      <alignment vertical="center" wrapText="1"/>
    </xf>
    <xf numFmtId="0" fontId="12" fillId="3" borderId="14" xfId="0" applyFont="1" applyFill="1" applyBorder="1" applyAlignment="1">
      <alignment vertical="center" wrapText="1"/>
    </xf>
    <xf numFmtId="0" fontId="12" fillId="3" borderId="12" xfId="0" applyFont="1" applyFill="1" applyBorder="1" applyAlignment="1">
      <alignment vertical="center" wrapText="1"/>
    </xf>
    <xf numFmtId="0" fontId="11" fillId="3" borderId="12" xfId="0" applyFont="1" applyFill="1" applyBorder="1" applyAlignment="1">
      <alignment horizontal="left" vertical="center" indent="3"/>
    </xf>
    <xf numFmtId="0" fontId="11" fillId="3" borderId="8" xfId="0" applyFont="1" applyFill="1" applyBorder="1" applyAlignment="1">
      <alignment horizontal="center" vertical="center"/>
    </xf>
    <xf numFmtId="0" fontId="11" fillId="3" borderId="12" xfId="0" applyFont="1" applyFill="1" applyBorder="1">
      <alignment vertical="center"/>
    </xf>
    <xf numFmtId="0" fontId="11" fillId="3" borderId="0" xfId="0" applyFont="1" applyFill="1">
      <alignment vertical="center"/>
    </xf>
    <xf numFmtId="0" fontId="11" fillId="3" borderId="2" xfId="0" applyFont="1" applyFill="1" applyBorder="1" applyAlignment="1">
      <alignment horizontal="left" vertical="center" indent="1"/>
    </xf>
    <xf numFmtId="0" fontId="11" fillId="3" borderId="4" xfId="0" applyFont="1" applyFill="1" applyBorder="1" applyAlignment="1">
      <alignment horizontal="left" vertical="center" indent="1"/>
    </xf>
    <xf numFmtId="38" fontId="3" fillId="3" borderId="3" xfId="1" applyFont="1" applyFill="1" applyBorder="1" applyAlignment="1">
      <alignment vertical="center"/>
    </xf>
    <xf numFmtId="0" fontId="3" fillId="3" borderId="3" xfId="0" applyFont="1" applyFill="1" applyBorder="1" applyAlignment="1">
      <alignment horizontal="left" vertical="center" indent="1"/>
    </xf>
    <xf numFmtId="0" fontId="3" fillId="3" borderId="2" xfId="0" applyFont="1" applyFill="1" applyBorder="1" applyAlignment="1">
      <alignment horizontal="left" vertical="center" indent="1"/>
    </xf>
    <xf numFmtId="0" fontId="3" fillId="3" borderId="7"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8" xfId="0" applyFont="1" applyFill="1" applyBorder="1" applyAlignment="1">
      <alignment horizontal="center" vertical="center"/>
    </xf>
    <xf numFmtId="0" fontId="12" fillId="3" borderId="0" xfId="0" applyFont="1" applyFill="1" applyAlignment="1">
      <alignment horizontal="left" vertical="center" wrapText="1"/>
    </xf>
    <xf numFmtId="0" fontId="2" fillId="4" borderId="42" xfId="0" applyFont="1" applyFill="1" applyBorder="1" applyAlignment="1">
      <alignment horizontal="left" vertical="center" indent="1"/>
    </xf>
    <xf numFmtId="0" fontId="2" fillId="4" borderId="43" xfId="0" applyFont="1" applyFill="1" applyBorder="1" applyAlignment="1">
      <alignment horizontal="left" vertical="center" indent="1"/>
    </xf>
    <xf numFmtId="0" fontId="12" fillId="3" borderId="14" xfId="0" applyFont="1" applyFill="1" applyBorder="1" applyAlignment="1">
      <alignment horizontal="left" vertical="center" wrapText="1"/>
    </xf>
    <xf numFmtId="0" fontId="12" fillId="3" borderId="12" xfId="0" applyFont="1" applyFill="1" applyBorder="1" applyAlignment="1">
      <alignment horizontal="left" vertical="center" wrapText="1"/>
    </xf>
    <xf numFmtId="0" fontId="12" fillId="3" borderId="11" xfId="0" applyFont="1" applyFill="1" applyBorder="1" applyAlignment="1">
      <alignment horizontal="left" vertical="center" wrapText="1"/>
    </xf>
    <xf numFmtId="0" fontId="13" fillId="4" borderId="40" xfId="0" quotePrefix="1" applyFont="1" applyFill="1" applyBorder="1" applyAlignment="1">
      <alignment horizontal="left" vertical="center" indent="1"/>
    </xf>
    <xf numFmtId="0" fontId="11" fillId="4" borderId="24" xfId="0" applyFont="1" applyFill="1" applyBorder="1" applyAlignment="1">
      <alignment horizontal="left" vertical="center" indent="1"/>
    </xf>
    <xf numFmtId="0" fontId="11" fillId="4" borderId="37" xfId="0" applyFont="1" applyFill="1" applyBorder="1" applyAlignment="1">
      <alignment horizontal="left" vertical="center" indent="1"/>
    </xf>
    <xf numFmtId="0" fontId="11" fillId="4" borderId="25" xfId="0" applyFont="1" applyFill="1" applyBorder="1" applyAlignment="1">
      <alignment horizontal="left" vertical="center" indent="1"/>
    </xf>
    <xf numFmtId="0" fontId="11" fillId="4" borderId="41" xfId="0" applyFont="1" applyFill="1" applyBorder="1" applyAlignment="1">
      <alignment horizontal="left" vertical="center" indent="1"/>
    </xf>
    <xf numFmtId="0" fontId="2" fillId="5" borderId="5" xfId="0" applyFont="1" applyFill="1" applyBorder="1" applyAlignment="1">
      <alignment horizontal="left" vertical="center" indent="1"/>
    </xf>
    <xf numFmtId="0" fontId="2" fillId="5" borderId="7" xfId="0" applyFont="1" applyFill="1" applyBorder="1" applyAlignment="1">
      <alignment horizontal="left" vertical="center" indent="1"/>
    </xf>
    <xf numFmtId="0" fontId="11" fillId="5" borderId="7" xfId="0" applyFont="1" applyFill="1" applyBorder="1" applyAlignment="1">
      <alignment horizontal="left" vertical="center" indent="1"/>
    </xf>
    <xf numFmtId="0" fontId="2" fillId="5" borderId="10" xfId="0" applyFont="1" applyFill="1" applyBorder="1" applyAlignment="1">
      <alignment horizontal="left" vertical="center" indent="1"/>
    </xf>
    <xf numFmtId="0" fontId="13" fillId="5" borderId="11" xfId="0" applyFont="1" applyFill="1" applyBorder="1" applyAlignment="1">
      <alignment horizontal="left" vertical="center" indent="1"/>
    </xf>
    <xf numFmtId="0" fontId="11" fillId="5" borderId="36" xfId="0" applyFont="1" applyFill="1" applyBorder="1" applyAlignment="1">
      <alignment horizontal="left" vertical="center" indent="1"/>
    </xf>
    <xf numFmtId="0" fontId="11" fillId="5" borderId="10" xfId="0" applyFont="1" applyFill="1" applyBorder="1" applyAlignment="1">
      <alignment horizontal="left" vertical="center" indent="1"/>
    </xf>
    <xf numFmtId="0" fontId="11" fillId="5" borderId="40" xfId="0" applyFont="1" applyFill="1" applyBorder="1" applyAlignment="1">
      <alignment horizontal="left" vertical="center" indent="1"/>
    </xf>
    <xf numFmtId="0" fontId="2" fillId="5" borderId="11" xfId="0" applyFont="1" applyFill="1" applyBorder="1" applyAlignment="1">
      <alignment horizontal="left" vertical="center" indent="1"/>
    </xf>
    <xf numFmtId="0" fontId="2" fillId="5" borderId="8" xfId="0" applyFont="1" applyFill="1" applyBorder="1" applyAlignment="1">
      <alignment horizontal="left" vertical="center" indent="1"/>
    </xf>
    <xf numFmtId="0" fontId="2" fillId="5" borderId="12" xfId="0" applyFont="1" applyFill="1" applyBorder="1" applyAlignment="1">
      <alignment horizontal="left" vertical="center" indent="1"/>
    </xf>
    <xf numFmtId="0" fontId="2" fillId="4" borderId="36" xfId="0" quotePrefix="1" applyFont="1" applyFill="1" applyBorder="1" applyAlignment="1">
      <alignment horizontal="left" vertical="center" indent="1"/>
    </xf>
    <xf numFmtId="0" fontId="2" fillId="4" borderId="38" xfId="0" quotePrefix="1" applyFont="1" applyFill="1" applyBorder="1" applyAlignment="1">
      <alignment horizontal="left" vertical="center" indent="1"/>
    </xf>
    <xf numFmtId="0" fontId="2" fillId="4" borderId="39" xfId="0" quotePrefix="1" applyFont="1" applyFill="1" applyBorder="1" applyAlignment="1">
      <alignment horizontal="left" vertical="center" indent="1"/>
    </xf>
    <xf numFmtId="0" fontId="2" fillId="4" borderId="5" xfId="0" quotePrefix="1" applyFont="1" applyFill="1" applyBorder="1" applyAlignment="1">
      <alignment horizontal="left" vertical="center" indent="1"/>
    </xf>
    <xf numFmtId="0" fontId="2" fillId="4" borderId="5" xfId="0" applyFont="1" applyFill="1" applyBorder="1" applyAlignment="1">
      <alignment horizontal="left" vertical="center" indent="1"/>
    </xf>
    <xf numFmtId="0" fontId="2" fillId="2" borderId="1" xfId="0" applyFont="1" applyFill="1" applyBorder="1" applyAlignment="1">
      <alignment horizontal="left" vertical="center" indent="1"/>
    </xf>
    <xf numFmtId="0" fontId="2" fillId="3" borderId="21" xfId="0" applyFont="1" applyFill="1" applyBorder="1" applyAlignment="1">
      <alignment horizontal="left" vertical="center" wrapText="1" indent="1"/>
    </xf>
    <xf numFmtId="0" fontId="2" fillId="3" borderId="3" xfId="0" applyFont="1" applyFill="1" applyBorder="1" applyAlignment="1">
      <alignment horizontal="left" vertical="center" wrapText="1" indent="1"/>
    </xf>
    <xf numFmtId="0" fontId="2" fillId="3" borderId="3" xfId="0" applyFont="1" applyFill="1" applyBorder="1" applyAlignment="1">
      <alignment horizontal="left" vertical="center"/>
    </xf>
    <xf numFmtId="0" fontId="2" fillId="4" borderId="2" xfId="0" applyFont="1" applyFill="1" applyBorder="1" applyAlignment="1">
      <alignment horizontal="left" vertical="center" wrapText="1" indent="1"/>
    </xf>
    <xf numFmtId="0" fontId="2" fillId="4" borderId="3" xfId="0" applyFont="1" applyFill="1" applyBorder="1" applyAlignment="1">
      <alignment horizontal="left" vertical="center" wrapText="1" indent="1"/>
    </xf>
    <xf numFmtId="0" fontId="2" fillId="4" borderId="4" xfId="0" applyFont="1" applyFill="1" applyBorder="1" applyAlignment="1">
      <alignment horizontal="left" vertical="center" wrapText="1" indent="1"/>
    </xf>
    <xf numFmtId="14" fontId="2" fillId="4" borderId="2" xfId="0" applyNumberFormat="1" applyFont="1" applyFill="1" applyBorder="1" applyAlignment="1">
      <alignment horizontal="center" vertical="center"/>
    </xf>
    <xf numFmtId="14" fontId="2" fillId="4" borderId="4" xfId="0" applyNumberFormat="1" applyFont="1" applyFill="1" applyBorder="1" applyAlignment="1">
      <alignment horizontal="center" vertical="center"/>
    </xf>
    <xf numFmtId="0" fontId="2" fillId="4" borderId="2" xfId="0" applyFont="1" applyFill="1" applyBorder="1" applyAlignment="1">
      <alignment horizontal="left" vertical="center" indent="1"/>
    </xf>
    <xf numFmtId="0" fontId="2" fillId="4" borderId="3" xfId="0" applyFont="1" applyFill="1" applyBorder="1" applyAlignment="1">
      <alignment horizontal="left" vertical="center" indent="1"/>
    </xf>
    <xf numFmtId="0" fontId="2" fillId="4" borderId="4" xfId="0" applyFont="1" applyFill="1" applyBorder="1" applyAlignment="1">
      <alignment horizontal="left" vertical="center" indent="1"/>
    </xf>
    <xf numFmtId="14" fontId="11" fillId="4" borderId="2" xfId="0" applyNumberFormat="1" applyFont="1" applyFill="1" applyBorder="1" applyAlignment="1">
      <alignment horizontal="center" vertical="center"/>
    </xf>
    <xf numFmtId="14" fontId="11" fillId="4" borderId="4" xfId="0" applyNumberFormat="1" applyFont="1" applyFill="1" applyBorder="1" applyAlignment="1">
      <alignment horizontal="center" vertical="center"/>
    </xf>
    <xf numFmtId="178" fontId="2" fillId="4" borderId="1" xfId="0" applyNumberFormat="1" applyFont="1" applyFill="1" applyBorder="1" applyAlignment="1">
      <alignment horizontal="left" vertical="center" indent="1"/>
    </xf>
    <xf numFmtId="0" fontId="2" fillId="4" borderId="1" xfId="0" applyFont="1" applyFill="1" applyBorder="1" applyAlignment="1">
      <alignment horizontal="left" vertical="center" indent="1"/>
    </xf>
    <xf numFmtId="0" fontId="2" fillId="2" borderId="5" xfId="0" applyFont="1" applyFill="1" applyBorder="1" applyAlignment="1">
      <alignment horizontal="left" vertical="center" indent="1"/>
    </xf>
    <xf numFmtId="0" fontId="2" fillId="2" borderId="6" xfId="0" applyFont="1" applyFill="1" applyBorder="1" applyAlignment="1">
      <alignment horizontal="left" vertical="center" indent="1"/>
    </xf>
    <xf numFmtId="0" fontId="3" fillId="4" borderId="1" xfId="0" applyFont="1" applyFill="1" applyBorder="1" applyAlignment="1">
      <alignment horizontal="left" vertical="center" indent="1"/>
    </xf>
    <xf numFmtId="0" fontId="2" fillId="4" borderId="6" xfId="0" applyFont="1" applyFill="1" applyBorder="1" applyAlignment="1">
      <alignment horizontal="left" vertical="center" indent="1"/>
    </xf>
    <xf numFmtId="0" fontId="12" fillId="3" borderId="7"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9"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0" xfId="0" applyFont="1" applyFill="1" applyAlignment="1">
      <alignment horizontal="center" vertical="center"/>
    </xf>
    <xf numFmtId="0" fontId="12" fillId="3" borderId="11"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12" xfId="0" applyFont="1" applyFill="1" applyBorder="1" applyAlignment="1">
      <alignment horizontal="center" vertical="center"/>
    </xf>
    <xf numFmtId="0" fontId="12" fillId="3" borderId="0" xfId="0" applyFont="1" applyFill="1" applyAlignment="1">
      <alignment horizontal="left" vertical="center" wrapText="1"/>
    </xf>
    <xf numFmtId="177" fontId="2" fillId="3" borderId="0" xfId="0" applyNumberFormat="1" applyFont="1" applyFill="1" applyAlignment="1">
      <alignment horizontal="right" vertical="center"/>
    </xf>
    <xf numFmtId="0" fontId="3" fillId="3" borderId="2"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4" xfId="0" applyFont="1" applyFill="1" applyBorder="1" applyAlignment="1">
      <alignment horizontal="left" vertical="center"/>
    </xf>
    <xf numFmtId="0" fontId="3" fillId="3" borderId="18" xfId="0" applyFont="1" applyFill="1" applyBorder="1" applyAlignment="1">
      <alignment horizontal="left" vertical="center" indent="1"/>
    </xf>
    <xf numFmtId="0" fontId="3" fillId="3" borderId="22" xfId="0" applyFont="1" applyFill="1" applyBorder="1" applyAlignment="1">
      <alignment horizontal="left" vertical="center" indent="1"/>
    </xf>
    <xf numFmtId="0" fontId="3" fillId="3" borderId="3" xfId="0" applyFont="1" applyFill="1" applyBorder="1" applyAlignment="1">
      <alignment horizontal="left" vertical="center" indent="1"/>
    </xf>
    <xf numFmtId="0" fontId="3" fillId="3" borderId="4" xfId="0" applyFont="1" applyFill="1" applyBorder="1" applyAlignment="1">
      <alignment horizontal="left" vertical="center" indent="1"/>
    </xf>
    <xf numFmtId="5" fontId="3" fillId="3" borderId="2" xfId="0" applyNumberFormat="1" applyFont="1" applyFill="1" applyBorder="1" applyAlignment="1">
      <alignment horizontal="right" vertical="center"/>
    </xf>
    <xf numFmtId="5" fontId="3" fillId="3" borderId="4" xfId="0" applyNumberFormat="1" applyFont="1" applyFill="1" applyBorder="1" applyAlignment="1">
      <alignment horizontal="right" vertical="center"/>
    </xf>
    <xf numFmtId="0" fontId="3" fillId="3" borderId="7" xfId="0" applyFont="1" applyFill="1" applyBorder="1" applyAlignment="1">
      <alignment horizontal="left" vertical="center" wrapText="1" indent="1"/>
    </xf>
    <xf numFmtId="0" fontId="3" fillId="3" borderId="13" xfId="0" applyFont="1" applyFill="1" applyBorder="1" applyAlignment="1">
      <alignment horizontal="left" vertical="center" wrapText="1" indent="1"/>
    </xf>
    <xf numFmtId="0" fontId="3" fillId="3" borderId="13" xfId="0" applyFont="1" applyFill="1" applyBorder="1" applyAlignment="1">
      <alignment horizontal="left" vertical="center" indent="1"/>
    </xf>
    <xf numFmtId="0" fontId="3" fillId="3" borderId="9" xfId="0" applyFont="1" applyFill="1" applyBorder="1" applyAlignment="1">
      <alignment horizontal="left" vertical="center" indent="1"/>
    </xf>
    <xf numFmtId="0" fontId="3" fillId="3" borderId="17" xfId="0" applyFont="1" applyFill="1" applyBorder="1" applyAlignment="1">
      <alignment horizontal="left" vertical="center" indent="1"/>
    </xf>
    <xf numFmtId="5" fontId="3" fillId="3" borderId="17" xfId="0" applyNumberFormat="1" applyFont="1" applyFill="1" applyBorder="1" applyAlignment="1">
      <alignment horizontal="right" vertical="center"/>
    </xf>
    <xf numFmtId="5" fontId="3" fillId="3" borderId="22" xfId="0" applyNumberFormat="1" applyFont="1" applyFill="1" applyBorder="1" applyAlignment="1">
      <alignment horizontal="right" vertical="center"/>
    </xf>
    <xf numFmtId="0" fontId="3" fillId="3" borderId="0" xfId="0" applyFont="1" applyFill="1" applyAlignment="1">
      <alignment horizontal="left" vertical="center" indent="1"/>
    </xf>
    <xf numFmtId="0" fontId="3" fillId="3" borderId="11" xfId="0" applyFont="1" applyFill="1" applyBorder="1" applyAlignment="1">
      <alignment horizontal="left" vertical="center" indent="1"/>
    </xf>
    <xf numFmtId="0" fontId="3" fillId="3" borderId="14" xfId="0" applyFont="1" applyFill="1" applyBorder="1" applyAlignment="1">
      <alignment horizontal="left" vertical="center" indent="1"/>
    </xf>
    <xf numFmtId="0" fontId="3" fillId="3" borderId="12" xfId="0" applyFont="1" applyFill="1" applyBorder="1" applyAlignment="1">
      <alignment horizontal="left" vertical="center" indent="1"/>
    </xf>
    <xf numFmtId="0" fontId="3" fillId="3" borderId="2" xfId="0" applyFont="1" applyFill="1" applyBorder="1" applyAlignment="1">
      <alignment horizontal="left" vertical="center" indent="1"/>
    </xf>
    <xf numFmtId="5" fontId="3" fillId="3" borderId="7" xfId="0" applyNumberFormat="1" applyFont="1" applyFill="1" applyBorder="1" applyAlignment="1">
      <alignment horizontal="right" vertical="center"/>
    </xf>
    <xf numFmtId="5" fontId="3" fillId="3" borderId="9" xfId="0" applyNumberFormat="1" applyFont="1" applyFill="1" applyBorder="1" applyAlignment="1">
      <alignment horizontal="right" vertical="center"/>
    </xf>
    <xf numFmtId="5" fontId="3" fillId="3" borderId="10" xfId="0" applyNumberFormat="1" applyFont="1" applyFill="1" applyBorder="1" applyAlignment="1">
      <alignment horizontal="right" vertical="center"/>
    </xf>
    <xf numFmtId="5" fontId="3" fillId="3" borderId="11" xfId="0" applyNumberFormat="1" applyFont="1" applyFill="1" applyBorder="1" applyAlignment="1">
      <alignment horizontal="right" vertical="center"/>
    </xf>
    <xf numFmtId="5" fontId="3" fillId="3" borderId="8" xfId="0" applyNumberFormat="1" applyFont="1" applyFill="1" applyBorder="1" applyAlignment="1">
      <alignment horizontal="right" vertical="center"/>
    </xf>
    <xf numFmtId="5" fontId="3" fillId="3" borderId="12" xfId="0" applyNumberFormat="1" applyFont="1" applyFill="1" applyBorder="1" applyAlignment="1">
      <alignment horizontal="right" vertical="center"/>
    </xf>
    <xf numFmtId="3" fontId="3" fillId="3" borderId="2" xfId="0" applyNumberFormat="1" applyFont="1" applyFill="1" applyBorder="1" applyAlignment="1">
      <alignment horizontal="right" vertical="center"/>
    </xf>
    <xf numFmtId="3" fontId="3" fillId="3" borderId="4" xfId="0" applyNumberFormat="1" applyFont="1" applyFill="1" applyBorder="1" applyAlignment="1">
      <alignment horizontal="right" vertical="center"/>
    </xf>
    <xf numFmtId="0" fontId="3" fillId="3" borderId="8" xfId="0" applyFont="1" applyFill="1" applyBorder="1" applyAlignment="1">
      <alignment horizontal="left" vertical="center" wrapText="1" indent="1"/>
    </xf>
    <xf numFmtId="0" fontId="3" fillId="3" borderId="14" xfId="0" applyFont="1" applyFill="1" applyBorder="1" applyAlignment="1">
      <alignment horizontal="left" vertical="center" wrapText="1" indent="1"/>
    </xf>
    <xf numFmtId="0" fontId="3" fillId="3" borderId="12" xfId="0" applyFont="1" applyFill="1" applyBorder="1" applyAlignment="1">
      <alignment horizontal="left" vertical="center" wrapText="1" indent="1"/>
    </xf>
    <xf numFmtId="0" fontId="3" fillId="3" borderId="7"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10" xfId="0" applyFont="1" applyFill="1" applyBorder="1" applyAlignment="1">
      <alignment horizontal="left" vertical="center" wrapText="1" indent="1"/>
    </xf>
    <xf numFmtId="0" fontId="3" fillId="3" borderId="0" xfId="0" applyFont="1" applyFill="1" applyAlignment="1">
      <alignment horizontal="left" vertical="center" wrapText="1" indent="1"/>
    </xf>
    <xf numFmtId="38" fontId="3" fillId="3" borderId="3" xfId="1" applyFont="1" applyFill="1" applyBorder="1" applyAlignment="1">
      <alignment horizontal="center" vertical="center"/>
    </xf>
    <xf numFmtId="38" fontId="3" fillId="3" borderId="4" xfId="1" applyFont="1" applyFill="1" applyBorder="1" applyAlignment="1">
      <alignment horizontal="center" vertical="center"/>
    </xf>
    <xf numFmtId="0" fontId="3" fillId="3" borderId="2"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4" xfId="0" applyFont="1" applyFill="1" applyBorder="1" applyAlignment="1">
      <alignment horizontal="left" vertical="center" wrapText="1"/>
    </xf>
    <xf numFmtId="0" fontId="7" fillId="3" borderId="0" xfId="0" applyFont="1" applyFill="1" applyAlignment="1">
      <alignment horizontal="right" vertical="center"/>
    </xf>
    <xf numFmtId="0" fontId="7" fillId="3" borderId="0" xfId="0" applyFont="1" applyFill="1" applyAlignment="1">
      <alignment horizontal="center" vertic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11" fillId="3" borderId="0" xfId="0" applyFont="1" applyFill="1" applyAlignment="1">
      <alignment horizontal="center" vertical="center"/>
    </xf>
    <xf numFmtId="0" fontId="3" fillId="3" borderId="1" xfId="0" applyFont="1" applyFill="1" applyBorder="1" applyAlignment="1">
      <alignment horizontal="center" vertical="center"/>
    </xf>
    <xf numFmtId="0" fontId="12" fillId="3" borderId="13" xfId="0" applyFont="1" applyFill="1" applyBorder="1" applyAlignment="1">
      <alignment horizontal="left" vertical="center" wrapText="1"/>
    </xf>
    <xf numFmtId="0" fontId="12" fillId="3" borderId="9" xfId="0" applyFont="1" applyFill="1" applyBorder="1" applyAlignment="1">
      <alignment horizontal="left" vertical="center" wrapText="1"/>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1" xfId="0" applyFont="1" applyFill="1" applyBorder="1" applyAlignment="1">
      <alignment horizontal="left" vertical="center"/>
    </xf>
    <xf numFmtId="0" fontId="3" fillId="3" borderId="1" xfId="0" applyFont="1" applyFill="1" applyBorder="1" applyAlignment="1">
      <alignment horizontal="left" vertical="center" indent="1"/>
    </xf>
    <xf numFmtId="0" fontId="12" fillId="3" borderId="2" xfId="0" applyFont="1" applyFill="1" applyBorder="1" applyAlignment="1">
      <alignment horizontal="left" vertical="center" wrapText="1"/>
    </xf>
    <xf numFmtId="0" fontId="12" fillId="3" borderId="3" xfId="0" applyFont="1" applyFill="1" applyBorder="1" applyAlignment="1">
      <alignment horizontal="left" vertical="center" wrapText="1"/>
    </xf>
    <xf numFmtId="0" fontId="12" fillId="3" borderId="4" xfId="0" applyFont="1" applyFill="1" applyBorder="1" applyAlignment="1">
      <alignment horizontal="left" vertical="center" wrapText="1"/>
    </xf>
    <xf numFmtId="0" fontId="3" fillId="3" borderId="13" xfId="0" applyFont="1" applyFill="1" applyBorder="1" applyAlignment="1">
      <alignment horizontal="center" vertical="center"/>
    </xf>
    <xf numFmtId="0" fontId="3" fillId="3" borderId="0" xfId="0" applyFont="1" applyFill="1" applyAlignment="1">
      <alignment horizontal="center" vertical="center"/>
    </xf>
    <xf numFmtId="0" fontId="3" fillId="3" borderId="5" xfId="0" applyFont="1" applyFill="1" applyBorder="1" applyAlignment="1">
      <alignment horizontal="center" vertical="center" textRotation="255"/>
    </xf>
    <xf numFmtId="0" fontId="3" fillId="3" borderId="15" xfId="0" applyFont="1" applyFill="1" applyBorder="1" applyAlignment="1">
      <alignment horizontal="center" vertical="center" textRotation="255"/>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9" xfId="0"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12" xfId="0" applyNumberFormat="1" applyFont="1" applyFill="1" applyBorder="1" applyAlignment="1">
      <alignment horizontal="center" vertical="center"/>
    </xf>
    <xf numFmtId="0" fontId="3" fillId="3" borderId="1" xfId="0" applyFont="1" applyFill="1" applyBorder="1">
      <alignment vertical="center"/>
    </xf>
    <xf numFmtId="0" fontId="3" fillId="3" borderId="9" xfId="0" applyFont="1" applyFill="1" applyBorder="1" applyAlignment="1">
      <alignment horizontal="center" vertical="center"/>
    </xf>
    <xf numFmtId="0" fontId="3" fillId="3" borderId="19"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5" xfId="0" applyFont="1" applyFill="1" applyBorder="1" applyAlignment="1">
      <alignment horizontal="left" vertical="center" wrapText="1" indent="1"/>
    </xf>
    <xf numFmtId="0" fontId="3" fillId="3" borderId="15" xfId="0" applyFont="1" applyFill="1" applyBorder="1" applyAlignment="1">
      <alignment horizontal="left" vertical="center" wrapText="1" indent="1"/>
    </xf>
    <xf numFmtId="0" fontId="6" fillId="3" borderId="5" xfId="0" applyFont="1" applyFill="1" applyBorder="1" applyAlignment="1">
      <alignment horizontal="center" vertical="center"/>
    </xf>
    <xf numFmtId="0" fontId="6" fillId="3" borderId="15" xfId="0" applyFont="1" applyFill="1" applyBorder="1" applyAlignment="1">
      <alignment horizontal="center" vertical="center"/>
    </xf>
    <xf numFmtId="0" fontId="3" fillId="3" borderId="1" xfId="0" applyFont="1" applyFill="1" applyBorder="1" applyAlignment="1">
      <alignment vertical="center" wrapText="1"/>
    </xf>
    <xf numFmtId="0" fontId="12" fillId="3" borderId="1" xfId="0" applyFont="1" applyFill="1" applyBorder="1" applyAlignment="1">
      <alignment vertical="center" wrapText="1"/>
    </xf>
    <xf numFmtId="0" fontId="3" fillId="3" borderId="14" xfId="0" applyFont="1" applyFill="1" applyBorder="1" applyAlignment="1">
      <alignment horizontal="center" vertical="center"/>
    </xf>
    <xf numFmtId="0" fontId="3" fillId="0" borderId="0" xfId="0" applyFont="1">
      <alignment vertical="center"/>
    </xf>
    <xf numFmtId="0" fontId="3" fillId="3" borderId="0" xfId="0" applyFont="1" applyFill="1">
      <alignment vertical="center"/>
    </xf>
    <xf numFmtId="0" fontId="12" fillId="3" borderId="1" xfId="0" applyFont="1" applyFill="1" applyBorder="1" applyAlignment="1">
      <alignment horizontal="left" vertical="center" wrapText="1" indent="1"/>
    </xf>
    <xf numFmtId="0" fontId="3" fillId="3" borderId="1" xfId="0" applyFont="1" applyFill="1" applyBorder="1" applyAlignment="1">
      <alignment horizontal="left" vertical="center" wrapText="1" indent="1"/>
    </xf>
    <xf numFmtId="0" fontId="3" fillId="3" borderId="0" xfId="0" applyFont="1" applyFill="1" applyAlignment="1">
      <alignment horizontal="left" vertical="center" wrapText="1"/>
    </xf>
    <xf numFmtId="0" fontId="3" fillId="3" borderId="13" xfId="0" applyFont="1" applyFill="1" applyBorder="1">
      <alignment vertical="center"/>
    </xf>
    <xf numFmtId="0" fontId="12" fillId="0" borderId="13" xfId="0" applyFont="1" applyFill="1" applyBorder="1" applyAlignment="1">
      <alignment horizontal="left" vertical="center" wrapText="1" indent="1"/>
    </xf>
    <xf numFmtId="0" fontId="12" fillId="0" borderId="9" xfId="0" applyFont="1" applyFill="1" applyBorder="1" applyAlignment="1">
      <alignment horizontal="left" vertical="center" wrapText="1" indent="1"/>
    </xf>
    <xf numFmtId="0" fontId="12" fillId="0" borderId="0" xfId="0" applyFont="1" applyFill="1" applyAlignment="1">
      <alignment horizontal="left" vertical="center" wrapText="1"/>
    </xf>
    <xf numFmtId="0" fontId="12" fillId="0" borderId="11" xfId="0" applyFont="1" applyFill="1" applyBorder="1" applyAlignment="1">
      <alignment horizontal="left" vertical="center" wrapText="1"/>
    </xf>
    <xf numFmtId="0" fontId="12" fillId="0" borderId="14"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7" xfId="0" applyFont="1" applyFill="1" applyBorder="1" applyAlignment="1">
      <alignment horizontal="center" vertical="center"/>
      <extLst>
        <ext xmlns:xfpb="http://schemas.microsoft.com/office/spreadsheetml/2022/featurepropertybag" uri="{C7286773-470A-42A8-94C5-96B5CB345126}">
          <xfpb:xfComplement i="0"/>
        </ext>
      </extLst>
    </xf>
    <xf numFmtId="0" fontId="12" fillId="0" borderId="3" xfId="0" applyFont="1" applyFill="1" applyBorder="1" applyAlignment="1">
      <alignment horizontal="left" vertical="center" wrapText="1" indent="1"/>
    </xf>
    <xf numFmtId="0" fontId="12" fillId="0" borderId="4" xfId="0" applyFont="1" applyFill="1" applyBorder="1" applyAlignment="1">
      <alignment horizontal="left" vertical="center" wrapText="1" indent="1"/>
    </xf>
    <xf numFmtId="0" fontId="12" fillId="0" borderId="10" xfId="0" applyFont="1" applyFill="1" applyBorder="1" applyAlignment="1">
      <alignment horizontal="center" vertical="center"/>
      <extLst>
        <ext xmlns:xfpb="http://schemas.microsoft.com/office/spreadsheetml/2022/featurepropertybag" uri="{C7286773-470A-42A8-94C5-96B5CB345126}">
          <xfpb:xfComplement i="0"/>
        </ext>
      </extLst>
    </xf>
    <xf numFmtId="0" fontId="12" fillId="0" borderId="3" xfId="0" applyFont="1" applyFill="1" applyBorder="1" applyAlignment="1">
      <alignment horizontal="left" vertical="center" indent="1"/>
    </xf>
    <xf numFmtId="0" fontId="12" fillId="0" borderId="4" xfId="0" applyFont="1" applyFill="1" applyBorder="1" applyAlignment="1">
      <alignment horizontal="left" vertical="center" indent="1"/>
    </xf>
    <xf numFmtId="0" fontId="12" fillId="0" borderId="7" xfId="0" applyFont="1" applyFill="1" applyBorder="1">
      <alignment vertical="center"/>
    </xf>
    <xf numFmtId="0" fontId="12" fillId="0" borderId="2" xfId="0" applyFont="1" applyFill="1" applyBorder="1" applyAlignment="1">
      <alignment horizontal="center" vertical="center"/>
      <extLst>
        <ext xmlns:xfpb="http://schemas.microsoft.com/office/spreadsheetml/2022/featurepropertybag" uri="{C7286773-470A-42A8-94C5-96B5CB345126}">
          <xfpb:xfComplement i="0"/>
        </ext>
      </extLst>
    </xf>
  </cellXfs>
  <cellStyles count="2">
    <cellStyle name="桁区切り" xfId="1" builtinId="6"/>
    <cellStyle name="標準" xfId="0" builtinId="0"/>
  </cellStyles>
  <dxfs count="0"/>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3BE52-DABA-42A3-89EE-DCD7E3A5D50A}">
  <sheetPr>
    <pageSetUpPr fitToPage="1"/>
  </sheetPr>
  <dimension ref="B1:N49"/>
  <sheetViews>
    <sheetView tabSelected="1" topLeftCell="A5" zoomScaleNormal="100" workbookViewId="0">
      <selection activeCell="E16" sqref="E16"/>
    </sheetView>
  </sheetViews>
  <sheetFormatPr defaultColWidth="9" defaultRowHeight="18" customHeight="1" x14ac:dyDescent="0.45"/>
  <cols>
    <col min="1" max="1" width="1" style="1" customWidth="1"/>
    <col min="2" max="2" width="2.26953125" style="1" customWidth="1"/>
    <col min="3" max="3" width="3.26953125" style="1" customWidth="1"/>
    <col min="4" max="4" width="21.453125" style="1" customWidth="1"/>
    <col min="5" max="5" width="14.26953125" style="1" customWidth="1"/>
    <col min="6" max="6" width="11.7265625" style="1" customWidth="1"/>
    <col min="7" max="7" width="4.36328125" style="1" customWidth="1"/>
    <col min="8" max="8" width="9.90625" style="1" customWidth="1"/>
    <col min="9" max="9" width="3.26953125" style="1" customWidth="1"/>
    <col min="10" max="10" width="3.26953125" style="1" bestFit="1" customWidth="1"/>
    <col min="11" max="11" width="3.7265625" style="1" customWidth="1"/>
    <col min="12" max="12" width="4.7265625" style="1" customWidth="1"/>
    <col min="13" max="13" width="4.6328125" style="1" customWidth="1"/>
    <col min="14" max="14" width="2.6328125" style="1" customWidth="1"/>
    <col min="15" max="16384" width="9" style="1"/>
  </cols>
  <sheetData>
    <row r="1" spans="2:14" ht="11.25" customHeight="1" thickBot="1" x14ac:dyDescent="0.5"/>
    <row r="2" spans="2:14" ht="9" customHeight="1" x14ac:dyDescent="0.45">
      <c r="B2" s="27"/>
      <c r="C2" s="28"/>
      <c r="D2" s="28"/>
      <c r="E2" s="28"/>
      <c r="F2" s="28"/>
      <c r="G2" s="28"/>
      <c r="H2" s="28"/>
      <c r="I2" s="28"/>
      <c r="J2" s="28"/>
      <c r="K2" s="28"/>
      <c r="L2" s="28"/>
      <c r="M2" s="28"/>
      <c r="N2" s="29"/>
    </row>
    <row r="3" spans="2:14" ht="18" customHeight="1" x14ac:dyDescent="0.45">
      <c r="B3" s="30"/>
      <c r="C3" s="37"/>
      <c r="D3" s="10" t="s">
        <v>165</v>
      </c>
      <c r="E3" s="10"/>
      <c r="F3" s="10"/>
      <c r="G3" s="10"/>
      <c r="H3" s="10"/>
      <c r="I3" s="10"/>
      <c r="J3" s="10"/>
      <c r="K3" s="10"/>
      <c r="L3" s="10"/>
      <c r="M3" s="10"/>
      <c r="N3" s="32"/>
    </row>
    <row r="4" spans="2:14" ht="8.4" customHeight="1" x14ac:dyDescent="0.45">
      <c r="B4" s="30"/>
      <c r="C4" s="10"/>
      <c r="D4" s="10"/>
      <c r="E4" s="10"/>
      <c r="F4" s="10"/>
      <c r="G4" s="10"/>
      <c r="H4" s="10"/>
      <c r="I4" s="10"/>
      <c r="J4" s="10"/>
      <c r="K4" s="10"/>
      <c r="L4" s="10"/>
      <c r="M4" s="10"/>
      <c r="N4" s="32"/>
    </row>
    <row r="5" spans="2:14" ht="18" customHeight="1" x14ac:dyDescent="0.45">
      <c r="B5" s="30"/>
      <c r="C5" s="31" t="s">
        <v>123</v>
      </c>
      <c r="D5" s="31"/>
      <c r="E5" s="10"/>
      <c r="F5" s="10"/>
      <c r="G5" s="10"/>
      <c r="H5" s="10"/>
      <c r="I5" s="10"/>
      <c r="J5" s="10"/>
      <c r="K5" s="10"/>
      <c r="L5" s="10"/>
      <c r="M5" s="10"/>
      <c r="N5" s="32"/>
    </row>
    <row r="6" spans="2:14" ht="18" customHeight="1" x14ac:dyDescent="0.45">
      <c r="B6" s="30"/>
      <c r="C6" s="139" t="s">
        <v>166</v>
      </c>
      <c r="D6" s="139"/>
      <c r="E6" s="153"/>
      <c r="F6" s="153"/>
      <c r="G6" s="153"/>
      <c r="H6" s="153"/>
      <c r="I6" s="153"/>
      <c r="J6" s="153"/>
      <c r="K6" s="153"/>
      <c r="L6" s="10"/>
      <c r="M6" s="10"/>
      <c r="N6" s="32"/>
    </row>
    <row r="7" spans="2:14" ht="18" customHeight="1" x14ac:dyDescent="0.45">
      <c r="B7" s="30"/>
      <c r="C7" s="139" t="s">
        <v>162</v>
      </c>
      <c r="D7" s="139"/>
      <c r="E7" s="154"/>
      <c r="F7" s="154"/>
      <c r="G7" s="154"/>
      <c r="H7" s="154"/>
      <c r="I7" s="154"/>
      <c r="J7" s="154"/>
      <c r="K7" s="154"/>
      <c r="L7" s="10"/>
      <c r="M7" s="10"/>
      <c r="N7" s="32"/>
    </row>
    <row r="8" spans="2:14" ht="18" customHeight="1" x14ac:dyDescent="0.45">
      <c r="B8" s="30"/>
      <c r="C8" s="139" t="s">
        <v>163</v>
      </c>
      <c r="D8" s="139"/>
      <c r="E8" s="154"/>
      <c r="F8" s="154"/>
      <c r="G8" s="154"/>
      <c r="H8" s="154"/>
      <c r="I8" s="154"/>
      <c r="J8" s="154"/>
      <c r="K8" s="154"/>
      <c r="L8" s="10"/>
      <c r="M8" s="10"/>
      <c r="N8" s="32"/>
    </row>
    <row r="9" spans="2:14" ht="18" customHeight="1" x14ac:dyDescent="0.45">
      <c r="B9" s="30"/>
      <c r="C9" s="155" t="s">
        <v>164</v>
      </c>
      <c r="D9" s="155"/>
      <c r="E9" s="157" t="s">
        <v>207</v>
      </c>
      <c r="F9" s="157"/>
      <c r="G9" s="157"/>
      <c r="H9" s="157"/>
      <c r="I9" s="157"/>
      <c r="J9" s="157"/>
      <c r="K9" s="157"/>
      <c r="L9" s="10"/>
      <c r="M9" s="10"/>
      <c r="N9" s="32"/>
    </row>
    <row r="10" spans="2:14" ht="18" customHeight="1" x14ac:dyDescent="0.45">
      <c r="B10" s="30"/>
      <c r="C10" s="156"/>
      <c r="D10" s="156"/>
      <c r="E10" s="157" t="s">
        <v>213</v>
      </c>
      <c r="F10" s="157"/>
      <c r="G10" s="157"/>
      <c r="H10" s="157"/>
      <c r="I10" s="157"/>
      <c r="J10" s="157"/>
      <c r="K10" s="157"/>
      <c r="L10" s="10"/>
      <c r="M10" s="10"/>
      <c r="N10" s="32"/>
    </row>
    <row r="11" spans="2:14" ht="18" customHeight="1" x14ac:dyDescent="0.45">
      <c r="B11" s="30"/>
      <c r="C11" s="31"/>
      <c r="D11" s="31"/>
      <c r="E11" s="12"/>
      <c r="F11" s="12"/>
      <c r="G11" s="13"/>
      <c r="H11" s="13"/>
      <c r="I11" s="13"/>
      <c r="J11" s="10"/>
      <c r="K11" s="10"/>
      <c r="L11" s="10"/>
      <c r="M11" s="10"/>
      <c r="N11" s="32"/>
    </row>
    <row r="12" spans="2:14" ht="18" customHeight="1" x14ac:dyDescent="0.45">
      <c r="B12" s="30"/>
      <c r="C12" s="5" t="s">
        <v>126</v>
      </c>
      <c r="D12" s="5"/>
      <c r="E12" s="5" t="s">
        <v>125</v>
      </c>
      <c r="F12" s="7"/>
      <c r="G12" s="33"/>
      <c r="H12" s="10"/>
      <c r="I12" s="10"/>
      <c r="J12" s="10"/>
      <c r="K12" s="10"/>
      <c r="L12" s="10"/>
      <c r="M12" s="10"/>
      <c r="N12" s="32"/>
    </row>
    <row r="13" spans="2:14" ht="18" customHeight="1" x14ac:dyDescent="0.45">
      <c r="B13" s="30"/>
      <c r="C13" s="14" t="s">
        <v>107</v>
      </c>
      <c r="D13" s="15"/>
      <c r="E13" s="38"/>
      <c r="F13" s="16" t="s">
        <v>110</v>
      </c>
      <c r="G13" s="10"/>
      <c r="H13" s="10"/>
      <c r="I13" s="10"/>
      <c r="J13" s="10"/>
      <c r="K13" s="10"/>
      <c r="L13" s="10"/>
      <c r="M13" s="10"/>
      <c r="N13" s="32"/>
    </row>
    <row r="14" spans="2:14" ht="18" customHeight="1" x14ac:dyDescent="0.45">
      <c r="B14" s="30"/>
      <c r="C14" s="14" t="s">
        <v>177</v>
      </c>
      <c r="D14" s="15"/>
      <c r="E14" s="146"/>
      <c r="F14" s="147"/>
      <c r="G14" s="10"/>
      <c r="H14" s="10"/>
      <c r="I14" s="10"/>
      <c r="J14" s="10"/>
      <c r="K14" s="10"/>
      <c r="L14" s="10"/>
      <c r="M14" s="10"/>
      <c r="N14" s="32"/>
    </row>
    <row r="15" spans="2:14" ht="18" customHeight="1" x14ac:dyDescent="0.45">
      <c r="B15" s="30"/>
      <c r="C15" s="14" t="s">
        <v>108</v>
      </c>
      <c r="D15" s="15"/>
      <c r="E15" s="146"/>
      <c r="F15" s="147"/>
      <c r="G15" s="10"/>
      <c r="H15" s="10"/>
      <c r="I15" s="10"/>
      <c r="J15" s="10"/>
      <c r="K15" s="10"/>
      <c r="L15" s="10"/>
      <c r="M15" s="10"/>
      <c r="N15" s="32"/>
    </row>
    <row r="16" spans="2:14" ht="18" customHeight="1" x14ac:dyDescent="0.45">
      <c r="B16" s="30"/>
      <c r="C16" s="14" t="s">
        <v>109</v>
      </c>
      <c r="D16" s="15"/>
      <c r="E16" s="38"/>
      <c r="F16" s="17" t="s">
        <v>111</v>
      </c>
      <c r="G16" s="33" t="s">
        <v>122</v>
      </c>
      <c r="H16" s="10"/>
      <c r="I16" s="10"/>
      <c r="J16" s="10"/>
      <c r="K16" s="10"/>
      <c r="L16" s="10"/>
      <c r="M16" s="10"/>
      <c r="N16" s="32"/>
    </row>
    <row r="17" spans="2:14" ht="18" customHeight="1" x14ac:dyDescent="0.45">
      <c r="B17" s="30"/>
      <c r="C17" s="18" t="s">
        <v>93</v>
      </c>
      <c r="D17" s="100"/>
      <c r="E17" s="101" t="str">
        <f>IFERROR(DATEDIF(EOMONTH(E14,-1)+1,EOMONTH(E15,0)+1,"M"),"")</f>
        <v/>
      </c>
      <c r="F17" s="102" t="s">
        <v>111</v>
      </c>
      <c r="G17" s="103" t="s">
        <v>121</v>
      </c>
      <c r="H17" s="103"/>
      <c r="I17" s="10"/>
      <c r="J17" s="10"/>
      <c r="K17" s="10"/>
      <c r="L17" s="10"/>
      <c r="M17" s="10"/>
      <c r="N17" s="32"/>
    </row>
    <row r="18" spans="2:14" ht="18" customHeight="1" x14ac:dyDescent="0.45">
      <c r="B18" s="30"/>
      <c r="C18" s="104" t="s">
        <v>182</v>
      </c>
      <c r="D18" s="105"/>
      <c r="E18" s="151"/>
      <c r="F18" s="152"/>
      <c r="G18" s="103"/>
      <c r="H18" s="103"/>
      <c r="I18" s="10"/>
      <c r="J18" s="10"/>
      <c r="K18" s="10"/>
      <c r="L18" s="10"/>
      <c r="M18" s="10"/>
      <c r="N18" s="32"/>
    </row>
    <row r="19" spans="2:14" ht="18" customHeight="1" x14ac:dyDescent="0.45">
      <c r="B19" s="30"/>
      <c r="C19" s="10"/>
      <c r="D19" s="10"/>
      <c r="E19" s="10"/>
      <c r="F19" s="10"/>
      <c r="G19" s="10"/>
      <c r="H19" s="10"/>
      <c r="I19" s="10"/>
      <c r="J19" s="10"/>
      <c r="K19" s="10"/>
      <c r="L19" s="10"/>
      <c r="M19" s="10"/>
      <c r="N19" s="32"/>
    </row>
    <row r="20" spans="2:14" ht="18" customHeight="1" x14ac:dyDescent="0.45">
      <c r="B20" s="30"/>
      <c r="C20" s="31" t="s">
        <v>129</v>
      </c>
      <c r="D20" s="31"/>
      <c r="E20" s="10"/>
      <c r="F20" s="10"/>
      <c r="G20" s="10"/>
      <c r="H20" s="10"/>
      <c r="I20" s="10"/>
      <c r="J20" s="10"/>
      <c r="K20" s="10"/>
      <c r="L20" s="10"/>
      <c r="M20" s="10"/>
      <c r="N20" s="32"/>
    </row>
    <row r="21" spans="2:14" ht="18" customHeight="1" x14ac:dyDescent="0.45">
      <c r="B21" s="30"/>
      <c r="C21" s="5" t="s">
        <v>126</v>
      </c>
      <c r="D21" s="9"/>
      <c r="E21" s="8"/>
      <c r="F21" s="5" t="s">
        <v>127</v>
      </c>
      <c r="G21" s="8"/>
      <c r="H21" s="8"/>
      <c r="I21" s="8"/>
      <c r="J21" s="8"/>
      <c r="K21" s="8"/>
      <c r="L21" s="8"/>
      <c r="M21" s="75"/>
      <c r="N21" s="32"/>
    </row>
    <row r="22" spans="2:14" ht="44.4" customHeight="1" x14ac:dyDescent="0.45">
      <c r="B22" s="30"/>
      <c r="C22" s="20" t="s">
        <v>131</v>
      </c>
      <c r="D22" s="140" t="s">
        <v>29</v>
      </c>
      <c r="E22" s="141"/>
      <c r="F22" s="148" t="s">
        <v>202</v>
      </c>
      <c r="G22" s="149"/>
      <c r="H22" s="149"/>
      <c r="I22" s="149"/>
      <c r="J22" s="149"/>
      <c r="K22" s="149"/>
      <c r="L22" s="149"/>
      <c r="M22" s="150"/>
      <c r="N22" s="32"/>
    </row>
    <row r="23" spans="2:14" ht="44.4" customHeight="1" x14ac:dyDescent="0.45">
      <c r="B23" s="30"/>
      <c r="C23" s="21" t="s">
        <v>132</v>
      </c>
      <c r="D23" s="140" t="s">
        <v>30</v>
      </c>
      <c r="E23" s="141"/>
      <c r="F23" s="143" t="s">
        <v>203</v>
      </c>
      <c r="G23" s="144"/>
      <c r="H23" s="144"/>
      <c r="I23" s="144"/>
      <c r="J23" s="144"/>
      <c r="K23" s="144"/>
      <c r="L23" s="144"/>
      <c r="M23" s="145"/>
      <c r="N23" s="32"/>
    </row>
    <row r="24" spans="2:14" ht="44.4" customHeight="1" x14ac:dyDescent="0.45">
      <c r="B24" s="30"/>
      <c r="C24" s="22" t="s">
        <v>133</v>
      </c>
      <c r="D24" s="140" t="s">
        <v>170</v>
      </c>
      <c r="E24" s="141"/>
      <c r="F24" s="143" t="s">
        <v>204</v>
      </c>
      <c r="G24" s="144"/>
      <c r="H24" s="144"/>
      <c r="I24" s="144"/>
      <c r="J24" s="144"/>
      <c r="K24" s="144"/>
      <c r="L24" s="144"/>
      <c r="M24" s="145"/>
      <c r="N24" s="32"/>
    </row>
    <row r="25" spans="2:14" ht="44.4" customHeight="1" x14ac:dyDescent="0.45">
      <c r="B25" s="30"/>
      <c r="C25" s="36" t="s">
        <v>158</v>
      </c>
      <c r="D25" s="140" t="s">
        <v>159</v>
      </c>
      <c r="E25" s="141"/>
      <c r="F25" s="76" t="s">
        <v>167</v>
      </c>
      <c r="G25" s="142" t="s">
        <v>174</v>
      </c>
      <c r="H25" s="142"/>
      <c r="I25" s="39" t="s">
        <v>167</v>
      </c>
      <c r="J25" s="19" t="s">
        <v>169</v>
      </c>
      <c r="K25" s="19"/>
      <c r="L25" s="40"/>
      <c r="M25" s="17" t="s">
        <v>168</v>
      </c>
      <c r="N25" s="32"/>
    </row>
    <row r="26" spans="2:14" ht="18" customHeight="1" x14ac:dyDescent="0.45">
      <c r="B26" s="30"/>
      <c r="C26" s="10"/>
      <c r="D26" s="10"/>
      <c r="E26" s="10"/>
      <c r="F26" s="10"/>
      <c r="G26" s="10"/>
      <c r="H26" s="10"/>
      <c r="I26" s="10"/>
      <c r="J26" s="10"/>
      <c r="K26" s="10"/>
      <c r="L26" s="10"/>
      <c r="M26" s="10"/>
      <c r="N26" s="32"/>
    </row>
    <row r="27" spans="2:14" ht="18" customHeight="1" x14ac:dyDescent="0.45">
      <c r="B27" s="30"/>
      <c r="C27" s="31" t="s">
        <v>124</v>
      </c>
      <c r="D27" s="31"/>
      <c r="E27" s="10"/>
      <c r="F27" s="10"/>
      <c r="G27" s="10"/>
      <c r="H27" s="10"/>
      <c r="I27" s="10"/>
      <c r="J27" s="10"/>
      <c r="K27" s="10"/>
      <c r="L27" s="10"/>
      <c r="M27" s="10"/>
      <c r="N27" s="32"/>
    </row>
    <row r="28" spans="2:14" ht="18" customHeight="1" x14ac:dyDescent="0.45">
      <c r="B28" s="30"/>
      <c r="C28" s="4" t="s">
        <v>126</v>
      </c>
      <c r="D28" s="5"/>
      <c r="E28" s="5" t="s">
        <v>125</v>
      </c>
      <c r="F28" s="6"/>
      <c r="G28" s="139" t="s">
        <v>127</v>
      </c>
      <c r="H28" s="139"/>
      <c r="I28" s="139"/>
      <c r="J28" s="139"/>
      <c r="K28" s="139"/>
      <c r="L28" s="139"/>
      <c r="M28" s="139"/>
      <c r="N28" s="32"/>
    </row>
    <row r="29" spans="2:14" ht="18" customHeight="1" x14ac:dyDescent="0.45">
      <c r="B29" s="30"/>
      <c r="C29" s="23" t="s">
        <v>239</v>
      </c>
      <c r="D29" s="24"/>
      <c r="E29" s="24" t="s">
        <v>106</v>
      </c>
      <c r="F29" s="41">
        <v>0</v>
      </c>
      <c r="G29" s="154"/>
      <c r="H29" s="154"/>
      <c r="I29" s="154"/>
      <c r="J29" s="154"/>
      <c r="K29" s="154"/>
      <c r="L29" s="154"/>
      <c r="M29" s="154"/>
      <c r="N29" s="32"/>
    </row>
    <row r="30" spans="2:14" ht="18" customHeight="1" x14ac:dyDescent="0.45">
      <c r="B30" s="30"/>
      <c r="C30" s="123" t="s">
        <v>206</v>
      </c>
      <c r="D30" s="124"/>
      <c r="E30" s="125" t="s">
        <v>254</v>
      </c>
      <c r="F30" s="119"/>
      <c r="G30" s="137"/>
      <c r="H30" s="138"/>
      <c r="I30" s="138"/>
      <c r="J30" s="138"/>
      <c r="K30" s="138"/>
      <c r="L30" s="138"/>
      <c r="M30" s="138"/>
      <c r="N30" s="32"/>
    </row>
    <row r="31" spans="2:14" ht="18" customHeight="1" x14ac:dyDescent="0.45">
      <c r="B31" s="30"/>
      <c r="C31" s="126"/>
      <c r="D31" s="127" t="s">
        <v>260</v>
      </c>
      <c r="E31" s="128" t="s">
        <v>172</v>
      </c>
      <c r="F31" s="120"/>
      <c r="G31" s="134"/>
      <c r="H31" s="135"/>
      <c r="I31" s="135"/>
      <c r="J31" s="135"/>
      <c r="K31" s="135"/>
      <c r="L31" s="135"/>
      <c r="M31" s="136"/>
      <c r="N31" s="32"/>
    </row>
    <row r="32" spans="2:14" ht="18" customHeight="1" x14ac:dyDescent="0.45">
      <c r="B32" s="30"/>
      <c r="C32" s="126"/>
      <c r="D32" s="127" t="s">
        <v>261</v>
      </c>
      <c r="E32" s="128" t="s">
        <v>173</v>
      </c>
      <c r="F32" s="120"/>
      <c r="G32" s="134"/>
      <c r="H32" s="135"/>
      <c r="I32" s="135"/>
      <c r="J32" s="135"/>
      <c r="K32" s="135"/>
      <c r="L32" s="135"/>
      <c r="M32" s="136"/>
      <c r="N32" s="32"/>
    </row>
    <row r="33" spans="2:14" ht="18" customHeight="1" x14ac:dyDescent="0.45">
      <c r="B33" s="30"/>
      <c r="C33" s="126"/>
      <c r="D33" s="127" t="s">
        <v>262</v>
      </c>
      <c r="E33" s="129" t="s">
        <v>186</v>
      </c>
      <c r="F33" s="121"/>
      <c r="G33" s="134"/>
      <c r="H33" s="135"/>
      <c r="I33" s="135"/>
      <c r="J33" s="135"/>
      <c r="K33" s="135"/>
      <c r="L33" s="135"/>
      <c r="M33" s="136"/>
      <c r="N33" s="32"/>
    </row>
    <row r="34" spans="2:14" ht="18" customHeight="1" x14ac:dyDescent="0.45">
      <c r="B34" s="30"/>
      <c r="C34" s="126"/>
      <c r="D34" s="127"/>
      <c r="E34" s="130" t="s">
        <v>258</v>
      </c>
      <c r="F34" s="122" cm="1">
        <f t="array" ref="F34">(SUM(COUNTIF(F31,{"3種類以下","4から6種類","7種類以上"})*{1,1.2,1.5}))*(SUM(COUNTIF(F32,{"該当","非該当"})*{1.5,1}))*(SUM(COUNTIF(F33,{"不要","要"})*{1,1.5}))</f>
        <v>0</v>
      </c>
      <c r="G34" s="118" t="s">
        <v>259</v>
      </c>
      <c r="H34" s="113"/>
      <c r="I34" s="113"/>
      <c r="J34" s="113"/>
      <c r="K34" s="113"/>
      <c r="L34" s="113"/>
      <c r="M34" s="114"/>
      <c r="N34" s="32"/>
    </row>
    <row r="35" spans="2:14" ht="18" customHeight="1" x14ac:dyDescent="0.45">
      <c r="B35" s="30"/>
      <c r="C35" s="126"/>
      <c r="D35" s="131"/>
      <c r="E35" s="125" t="s">
        <v>256</v>
      </c>
      <c r="F35" s="119"/>
      <c r="G35" s="137"/>
      <c r="H35" s="138"/>
      <c r="I35" s="138"/>
      <c r="J35" s="138"/>
      <c r="K35" s="138"/>
      <c r="L35" s="138"/>
      <c r="M35" s="138"/>
      <c r="N35" s="32"/>
    </row>
    <row r="36" spans="2:14" ht="18" customHeight="1" x14ac:dyDescent="0.45">
      <c r="B36" s="30"/>
      <c r="C36" s="126"/>
      <c r="D36" s="131"/>
      <c r="E36" s="128" t="s">
        <v>172</v>
      </c>
      <c r="F36" s="120"/>
      <c r="G36" s="134"/>
      <c r="H36" s="135"/>
      <c r="I36" s="135"/>
      <c r="J36" s="135"/>
      <c r="K36" s="135"/>
      <c r="L36" s="135"/>
      <c r="M36" s="136"/>
      <c r="N36" s="32"/>
    </row>
    <row r="37" spans="2:14" ht="18" customHeight="1" x14ac:dyDescent="0.45">
      <c r="B37" s="30"/>
      <c r="C37" s="126"/>
      <c r="D37" s="131"/>
      <c r="E37" s="128" t="s">
        <v>173</v>
      </c>
      <c r="F37" s="120"/>
      <c r="G37" s="134"/>
      <c r="H37" s="135"/>
      <c r="I37" s="135"/>
      <c r="J37" s="135"/>
      <c r="K37" s="135"/>
      <c r="L37" s="135"/>
      <c r="M37" s="136"/>
      <c r="N37" s="32"/>
    </row>
    <row r="38" spans="2:14" ht="18" customHeight="1" x14ac:dyDescent="0.45">
      <c r="B38" s="30"/>
      <c r="C38" s="126"/>
      <c r="D38" s="131"/>
      <c r="E38" s="129" t="s">
        <v>186</v>
      </c>
      <c r="F38" s="121"/>
      <c r="G38" s="134"/>
      <c r="H38" s="135"/>
      <c r="I38" s="135"/>
      <c r="J38" s="135"/>
      <c r="K38" s="135"/>
      <c r="L38" s="135"/>
      <c r="M38" s="136"/>
      <c r="N38" s="32"/>
    </row>
    <row r="39" spans="2:14" ht="18" customHeight="1" x14ac:dyDescent="0.45">
      <c r="B39" s="30"/>
      <c r="C39" s="126"/>
      <c r="D39" s="131"/>
      <c r="E39" s="130" t="s">
        <v>258</v>
      </c>
      <c r="F39" s="122" cm="1">
        <f t="array" ref="F39">(SUM(COUNTIF(F36,{"3種類以下","4から6種類","7種類以上"})*{1,1.2,1.5}))*(SUM(COUNTIF(F37,{"該当","非該当"})*{1.5,1}))*(SUM(COUNTIF(F38,{"不要","要"})*{1,1.5}))</f>
        <v>0</v>
      </c>
      <c r="G39" s="118" t="s">
        <v>259</v>
      </c>
      <c r="H39" s="113"/>
      <c r="I39" s="113"/>
      <c r="J39" s="113"/>
      <c r="K39" s="113"/>
      <c r="L39" s="113"/>
      <c r="M39" s="114"/>
      <c r="N39" s="32"/>
    </row>
    <row r="40" spans="2:14" ht="18" customHeight="1" x14ac:dyDescent="0.45">
      <c r="B40" s="30"/>
      <c r="C40" s="126"/>
      <c r="D40" s="131"/>
      <c r="E40" s="125" t="s">
        <v>257</v>
      </c>
      <c r="F40" s="119"/>
      <c r="G40" s="137"/>
      <c r="H40" s="138"/>
      <c r="I40" s="138"/>
      <c r="J40" s="138"/>
      <c r="K40" s="138"/>
      <c r="L40" s="138"/>
      <c r="M40" s="138"/>
      <c r="N40" s="32"/>
    </row>
    <row r="41" spans="2:14" ht="18" customHeight="1" x14ac:dyDescent="0.45">
      <c r="B41" s="30"/>
      <c r="C41" s="126"/>
      <c r="D41" s="131"/>
      <c r="E41" s="128" t="s">
        <v>172</v>
      </c>
      <c r="F41" s="120"/>
      <c r="G41" s="134"/>
      <c r="H41" s="135"/>
      <c r="I41" s="135"/>
      <c r="J41" s="135"/>
      <c r="K41" s="135"/>
      <c r="L41" s="135"/>
      <c r="M41" s="136"/>
      <c r="N41" s="32"/>
    </row>
    <row r="42" spans="2:14" ht="18" customHeight="1" x14ac:dyDescent="0.45">
      <c r="B42" s="30"/>
      <c r="C42" s="126"/>
      <c r="D42" s="131"/>
      <c r="E42" s="128" t="s">
        <v>173</v>
      </c>
      <c r="F42" s="120"/>
      <c r="G42" s="134"/>
      <c r="H42" s="135"/>
      <c r="I42" s="135"/>
      <c r="J42" s="135"/>
      <c r="K42" s="135"/>
      <c r="L42" s="135"/>
      <c r="M42" s="136"/>
      <c r="N42" s="32"/>
    </row>
    <row r="43" spans="2:14" ht="18" customHeight="1" x14ac:dyDescent="0.45">
      <c r="B43" s="30"/>
      <c r="C43" s="126"/>
      <c r="D43" s="131"/>
      <c r="E43" s="129" t="s">
        <v>186</v>
      </c>
      <c r="F43" s="121"/>
      <c r="G43" s="134"/>
      <c r="H43" s="135"/>
      <c r="I43" s="135"/>
      <c r="J43" s="135"/>
      <c r="K43" s="135"/>
      <c r="L43" s="135"/>
      <c r="M43" s="136"/>
      <c r="N43" s="32"/>
    </row>
    <row r="44" spans="2:14" ht="18" customHeight="1" x14ac:dyDescent="0.45">
      <c r="B44" s="30"/>
      <c r="C44" s="132"/>
      <c r="D44" s="133"/>
      <c r="E44" s="130" t="s">
        <v>258</v>
      </c>
      <c r="F44" s="122" cm="1">
        <f t="array" ref="F44">(SUM(COUNTIF(F41,{"3種類以下","4から6種類","7種類以上"})*{1,1.2,1.5}))*(SUM(COUNTIF(F42,{"該当","非該当"})*{1.5,1}))*(SUM(COUNTIF(F43,{"不要","要"})*{1,1.5}))</f>
        <v>0</v>
      </c>
      <c r="G44" s="118" t="s">
        <v>259</v>
      </c>
      <c r="H44" s="113"/>
      <c r="I44" s="113"/>
      <c r="J44" s="113"/>
      <c r="K44" s="113"/>
      <c r="L44" s="113"/>
      <c r="M44" s="114"/>
      <c r="N44" s="32"/>
    </row>
    <row r="45" spans="2:14" ht="18" customHeight="1" x14ac:dyDescent="0.45">
      <c r="B45" s="30"/>
      <c r="C45" s="23" t="s">
        <v>240</v>
      </c>
      <c r="D45" s="24"/>
      <c r="E45" s="24" t="s">
        <v>118</v>
      </c>
      <c r="F45" s="42"/>
      <c r="G45" s="158"/>
      <c r="H45" s="158"/>
      <c r="I45" s="158"/>
      <c r="J45" s="158"/>
      <c r="K45" s="158"/>
      <c r="L45" s="158"/>
      <c r="M45" s="158"/>
      <c r="N45" s="32"/>
    </row>
    <row r="46" spans="2:14" ht="18" customHeight="1" x14ac:dyDescent="0.45">
      <c r="B46" s="30"/>
      <c r="C46" s="11" t="s">
        <v>242</v>
      </c>
      <c r="D46" s="14"/>
      <c r="E46" s="14" t="s">
        <v>119</v>
      </c>
      <c r="F46" s="43"/>
      <c r="G46" s="154"/>
      <c r="H46" s="154"/>
      <c r="I46" s="154"/>
      <c r="J46" s="154"/>
      <c r="K46" s="154"/>
      <c r="L46" s="154"/>
      <c r="M46" s="154"/>
      <c r="N46" s="32"/>
    </row>
    <row r="47" spans="2:14" ht="18" customHeight="1" x14ac:dyDescent="0.45">
      <c r="B47" s="30"/>
      <c r="C47" s="25" t="s">
        <v>196</v>
      </c>
      <c r="D47" s="26"/>
      <c r="E47" s="26" t="s">
        <v>120</v>
      </c>
      <c r="F47" s="44"/>
      <c r="G47" s="154"/>
      <c r="H47" s="154"/>
      <c r="I47" s="154"/>
      <c r="J47" s="154"/>
      <c r="K47" s="154"/>
      <c r="L47" s="154"/>
      <c r="M47" s="154"/>
      <c r="N47" s="32"/>
    </row>
    <row r="48" spans="2:14" ht="18" customHeight="1" x14ac:dyDescent="0.45">
      <c r="B48" s="30"/>
      <c r="C48" s="11" t="s">
        <v>241</v>
      </c>
      <c r="D48" s="14"/>
      <c r="E48" s="14" t="s">
        <v>251</v>
      </c>
      <c r="F48" s="43"/>
      <c r="G48" s="154"/>
      <c r="H48" s="154"/>
      <c r="I48" s="154"/>
      <c r="J48" s="154"/>
      <c r="K48" s="154"/>
      <c r="L48" s="154"/>
      <c r="M48" s="154"/>
      <c r="N48" s="32"/>
    </row>
    <row r="49" spans="2:14" ht="18" customHeight="1" thickBot="1" x14ac:dyDescent="0.5">
      <c r="B49" s="34"/>
      <c r="C49" s="84"/>
      <c r="D49" s="84"/>
      <c r="E49" s="84"/>
      <c r="F49" s="85"/>
      <c r="G49" s="86"/>
      <c r="H49" s="86"/>
      <c r="I49" s="86"/>
      <c r="J49" s="86"/>
      <c r="K49" s="86"/>
      <c r="L49" s="86"/>
      <c r="M49" s="86"/>
      <c r="N49" s="35"/>
    </row>
  </sheetData>
  <mergeCells count="39">
    <mergeCell ref="C6:D6"/>
    <mergeCell ref="E6:K6"/>
    <mergeCell ref="G48:M48"/>
    <mergeCell ref="C7:D7"/>
    <mergeCell ref="C8:D8"/>
    <mergeCell ref="E8:K8"/>
    <mergeCell ref="E7:K7"/>
    <mergeCell ref="C9:D9"/>
    <mergeCell ref="C10:D10"/>
    <mergeCell ref="E9:K9"/>
    <mergeCell ref="E10:K10"/>
    <mergeCell ref="G29:M29"/>
    <mergeCell ref="G30:M30"/>
    <mergeCell ref="G45:M45"/>
    <mergeCell ref="G46:M46"/>
    <mergeCell ref="G47:M47"/>
    <mergeCell ref="E14:F14"/>
    <mergeCell ref="E15:F15"/>
    <mergeCell ref="D22:E22"/>
    <mergeCell ref="D23:E23"/>
    <mergeCell ref="F22:M22"/>
    <mergeCell ref="F23:M23"/>
    <mergeCell ref="E18:F18"/>
    <mergeCell ref="G28:M28"/>
    <mergeCell ref="D24:E24"/>
    <mergeCell ref="D25:E25"/>
    <mergeCell ref="G25:H25"/>
    <mergeCell ref="F24:M24"/>
    <mergeCell ref="G31:M31"/>
    <mergeCell ref="G32:M32"/>
    <mergeCell ref="G33:M33"/>
    <mergeCell ref="G36:M36"/>
    <mergeCell ref="G37:M37"/>
    <mergeCell ref="G41:M41"/>
    <mergeCell ref="G42:M42"/>
    <mergeCell ref="G43:M43"/>
    <mergeCell ref="G35:M35"/>
    <mergeCell ref="G40:M40"/>
    <mergeCell ref="G38:M38"/>
  </mergeCells>
  <phoneticPr fontId="1"/>
  <dataValidations count="8">
    <dataValidation type="list" allowBlank="1" showInputMessage="1" showErrorMessage="1" sqref="F30 F35 F40" xr:uid="{1ECEFAB0-0885-463E-9A25-A927C6B80439}">
      <formula1>"室温,冷所,その他,治験機器"</formula1>
    </dataValidation>
    <dataValidation type="list" allowBlank="1" showInputMessage="1" showErrorMessage="1" sqref="E10:E11 F11:I11" xr:uid="{FDBE2281-D657-46D5-B772-9D938E6DF79F}">
      <formula1>"■医薬品　□医療機器　□再生医療等製品,□医薬品　■医療機器　□再生医療等製品,□医薬品　□医療機器　■再生医療等製品,■医薬品　■医療機器　□再生医療等製品"</formula1>
    </dataValidation>
    <dataValidation type="list" allowBlank="1" showInputMessage="1" showErrorMessage="1" sqref="E9" xr:uid="{B46A0D00-2EFF-44CC-BB35-791A706DA3F4}">
      <formula1>"■治験　　□製造販売後臨床試験,□治験　　■製造販売後臨床試験"</formula1>
    </dataValidation>
    <dataValidation type="list" allowBlank="1" showInputMessage="1" showErrorMessage="1" sqref="F25 I25" xr:uid="{B45A584D-1AD2-4197-98DB-454FC1427ED2}">
      <formula1>"□,■"</formula1>
    </dataValidation>
    <dataValidation type="list" allowBlank="1" showInputMessage="1" showErrorMessage="1" sqref="F37 F32 F42" xr:uid="{8FC046F5-BAF5-4654-BF6C-C80D0372C3FB}">
      <formula1>"非該当,該当"</formula1>
    </dataValidation>
    <dataValidation type="list" allowBlank="1" showInputMessage="1" showErrorMessage="1" sqref="F38 F33 F43" xr:uid="{75BBAE1A-93D4-4EFA-A4D4-CC46E2A70BF0}">
      <formula1>"要,不要,"</formula1>
    </dataValidation>
    <dataValidation type="list" allowBlank="1" showInputMessage="1" showErrorMessage="1" sqref="F31 F36 F41" xr:uid="{A785E713-1CB9-41F6-B3F8-7B14E9137899}">
      <formula1>"3種類以下,4から6種類,7種類以上,"</formula1>
    </dataValidation>
    <dataValidation type="list" allowBlank="1" showInputMessage="1" showErrorMessage="1" sqref="E18:F18" xr:uid="{39179EC2-18E7-4276-83DC-2F5A5FC9D3C5}">
      <formula1>"院内CRC,SMO"</formula1>
    </dataValidation>
  </dataValidations>
  <pageMargins left="0.21" right="0.25" top="0.32" bottom="0.31" header="0.3" footer="0.3"/>
  <pageSetup paperSize="9"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461DE-C9EB-4EB5-864D-92B6146EF55B}">
  <dimension ref="A1:O33"/>
  <sheetViews>
    <sheetView view="pageBreakPreview" zoomScaleNormal="115" zoomScaleSheetLayoutView="100" workbookViewId="0">
      <selection activeCell="E3" sqref="E3"/>
    </sheetView>
  </sheetViews>
  <sheetFormatPr defaultColWidth="3.26953125" defaultRowHeight="10.8" x14ac:dyDescent="0.45"/>
  <cols>
    <col min="1" max="1" width="1.6328125" style="2" customWidth="1"/>
    <col min="2" max="2" width="3.26953125" style="2"/>
    <col min="3" max="3" width="7" style="2" customWidth="1"/>
    <col min="4" max="4" width="8.08984375" style="2" customWidth="1"/>
    <col min="5" max="5" width="19.7265625" style="2" customWidth="1"/>
    <col min="6" max="7" width="3.90625" style="2" customWidth="1"/>
    <col min="8" max="8" width="5.6328125" style="2" customWidth="1"/>
    <col min="9" max="9" width="4.7265625" style="2" customWidth="1"/>
    <col min="10" max="10" width="6.26953125" style="2" customWidth="1"/>
    <col min="11" max="11" width="8.08984375" style="2" customWidth="1"/>
    <col min="12" max="12" width="9.6328125" style="2" customWidth="1"/>
    <col min="13" max="13" width="5.90625" style="2" customWidth="1"/>
    <col min="14" max="16384" width="3.26953125" style="2"/>
  </cols>
  <sheetData>
    <row r="1" spans="1:15" x14ac:dyDescent="0.45">
      <c r="A1" s="45"/>
      <c r="B1" s="45"/>
      <c r="C1" s="45"/>
      <c r="D1" s="45"/>
      <c r="E1" s="45"/>
      <c r="F1" s="45"/>
      <c r="G1" s="45"/>
      <c r="H1" s="45"/>
      <c r="I1" s="45"/>
      <c r="J1" s="45"/>
      <c r="K1" s="45"/>
      <c r="L1" s="45"/>
      <c r="M1" s="45"/>
    </row>
    <row r="2" spans="1:15" ht="12.75" customHeight="1" x14ac:dyDescent="0.45">
      <c r="A2" s="45"/>
      <c r="B2" s="45" t="s">
        <v>74</v>
      </c>
      <c r="C2" s="45"/>
      <c r="D2" s="45"/>
      <c r="E2" s="45"/>
      <c r="F2" s="45"/>
      <c r="G2" s="45"/>
      <c r="H2" s="170" t="s">
        <v>1</v>
      </c>
      <c r="I2" s="171"/>
      <c r="J2" s="170">
        <f>基本情報!E7</f>
        <v>0</v>
      </c>
      <c r="K2" s="172"/>
      <c r="L2" s="172"/>
      <c r="M2" s="171"/>
    </row>
    <row r="3" spans="1:15" ht="12.75" customHeight="1" x14ac:dyDescent="0.45">
      <c r="A3" s="45"/>
      <c r="B3" s="45"/>
      <c r="C3" s="45"/>
      <c r="D3" s="45"/>
      <c r="E3" s="45"/>
      <c r="F3" s="45"/>
      <c r="G3" s="45"/>
      <c r="H3" s="170" t="s">
        <v>2</v>
      </c>
      <c r="I3" s="171"/>
      <c r="J3" s="173" t="str">
        <f>基本情報!E9</f>
        <v>■治験　　□製造販売後臨床試験</v>
      </c>
      <c r="K3" s="174"/>
      <c r="L3" s="174"/>
      <c r="M3" s="175"/>
    </row>
    <row r="4" spans="1:15" ht="12.75" customHeight="1" x14ac:dyDescent="0.45">
      <c r="A4" s="45"/>
      <c r="B4" s="45"/>
      <c r="C4" s="45"/>
      <c r="D4" s="45"/>
      <c r="E4" s="45"/>
      <c r="F4" s="45"/>
      <c r="G4" s="45"/>
      <c r="H4" s="170"/>
      <c r="I4" s="171"/>
      <c r="J4" s="173" t="str">
        <f>基本情報!E10</f>
        <v>■医薬品　□医療機器　□再生医療等製品</v>
      </c>
      <c r="K4" s="174"/>
      <c r="L4" s="174"/>
      <c r="M4" s="175"/>
    </row>
    <row r="5" spans="1:15" ht="12.75" customHeight="1" x14ac:dyDescent="0.45">
      <c r="A5" s="45"/>
      <c r="B5" s="45"/>
      <c r="C5" s="45"/>
      <c r="D5" s="45"/>
      <c r="E5" s="45"/>
      <c r="F5" s="45"/>
      <c r="G5" s="45"/>
      <c r="H5" s="45"/>
      <c r="I5" s="45"/>
      <c r="J5" s="45"/>
      <c r="K5" s="45"/>
      <c r="L5" s="45"/>
      <c r="M5" s="45"/>
    </row>
    <row r="6" spans="1:15" ht="16.5" customHeight="1" x14ac:dyDescent="0.45">
      <c r="A6" s="45"/>
      <c r="B6" s="45"/>
      <c r="C6" s="45"/>
      <c r="D6" s="45"/>
      <c r="E6" s="45"/>
      <c r="F6" s="45"/>
      <c r="G6" s="45"/>
      <c r="H6" s="10"/>
      <c r="I6" s="47" t="s">
        <v>3</v>
      </c>
      <c r="J6" s="47"/>
      <c r="K6" s="169">
        <f>基本情報!E6</f>
        <v>0</v>
      </c>
      <c r="L6" s="169"/>
      <c r="M6" s="169"/>
      <c r="N6" s="1"/>
      <c r="O6" s="1"/>
    </row>
    <row r="7" spans="1:15" ht="8.4" customHeight="1" x14ac:dyDescent="0.45">
      <c r="A7" s="45"/>
      <c r="B7" s="45"/>
      <c r="C7" s="45"/>
      <c r="D7" s="45"/>
      <c r="E7" s="45"/>
      <c r="F7" s="45"/>
      <c r="G7" s="45"/>
      <c r="H7" s="45"/>
      <c r="I7" s="45"/>
      <c r="J7" s="45"/>
      <c r="K7" s="45"/>
      <c r="L7" s="45"/>
      <c r="M7" s="45"/>
    </row>
    <row r="8" spans="1:15" ht="16.5" customHeight="1" x14ac:dyDescent="0.45">
      <c r="A8" s="45"/>
      <c r="B8" s="45"/>
      <c r="C8" s="45"/>
      <c r="D8" s="215" t="s">
        <v>75</v>
      </c>
      <c r="E8" s="215"/>
      <c r="F8" s="80"/>
      <c r="G8" s="216" t="s">
        <v>5</v>
      </c>
      <c r="H8" s="216"/>
      <c r="I8" s="216"/>
      <c r="J8" s="216"/>
      <c r="K8" s="216"/>
      <c r="L8" s="48"/>
      <c r="M8" s="45"/>
    </row>
    <row r="9" spans="1:15" ht="16.5" customHeight="1" x14ac:dyDescent="0.45">
      <c r="A9" s="45"/>
      <c r="B9" s="45"/>
      <c r="C9" s="45"/>
      <c r="D9" s="45"/>
      <c r="E9" s="45"/>
      <c r="F9" s="45"/>
      <c r="G9" s="45"/>
      <c r="H9" s="45"/>
      <c r="I9" s="45"/>
      <c r="J9" s="45"/>
      <c r="K9" s="45"/>
      <c r="L9" s="45"/>
      <c r="M9" s="45"/>
    </row>
    <row r="10" spans="1:15" ht="32.25" customHeight="1" x14ac:dyDescent="0.45">
      <c r="A10" s="45"/>
      <c r="B10" s="220" t="s">
        <v>76</v>
      </c>
      <c r="C10" s="220"/>
      <c r="D10" s="170">
        <f>基本情報!E8</f>
        <v>0</v>
      </c>
      <c r="E10" s="172"/>
      <c r="F10" s="172"/>
      <c r="G10" s="172"/>
      <c r="H10" s="171"/>
      <c r="I10" s="217" t="s">
        <v>79</v>
      </c>
      <c r="J10" s="218"/>
      <c r="K10" s="171"/>
      <c r="L10" s="170"/>
      <c r="M10" s="171"/>
    </row>
    <row r="11" spans="1:15" ht="16.5" customHeight="1" x14ac:dyDescent="0.45">
      <c r="A11" s="45"/>
      <c r="B11" s="45"/>
      <c r="C11" s="45"/>
      <c r="D11" s="45"/>
      <c r="E11" s="45"/>
      <c r="F11" s="45"/>
      <c r="G11" s="45"/>
      <c r="H11" s="45"/>
      <c r="I11" s="45"/>
      <c r="J11" s="45"/>
      <c r="K11" s="45"/>
      <c r="L11" s="45"/>
      <c r="M11" s="45"/>
    </row>
    <row r="12" spans="1:15" ht="14.25" customHeight="1" x14ac:dyDescent="0.45">
      <c r="A12" s="45"/>
      <c r="B12" s="170" t="s">
        <v>77</v>
      </c>
      <c r="C12" s="172"/>
      <c r="D12" s="172"/>
      <c r="E12" s="170" t="s">
        <v>78</v>
      </c>
      <c r="F12" s="172"/>
      <c r="G12" s="172"/>
      <c r="H12" s="172"/>
      <c r="I12" s="172"/>
      <c r="J12" s="172"/>
      <c r="K12" s="172"/>
      <c r="L12" s="170" t="s">
        <v>128</v>
      </c>
      <c r="M12" s="171"/>
    </row>
    <row r="13" spans="1:15" ht="30.75" customHeight="1" x14ac:dyDescent="0.45">
      <c r="A13" s="45"/>
      <c r="B13" s="46" t="s">
        <v>90</v>
      </c>
      <c r="C13" s="178" t="s">
        <v>80</v>
      </c>
      <c r="D13" s="179"/>
      <c r="E13" s="108" t="s">
        <v>252</v>
      </c>
      <c r="F13" s="107"/>
      <c r="G13" s="107"/>
      <c r="H13" s="106">
        <f>IF(基本情報!E9="■治験　　□製造販売後臨床試験",9000,IF(基本情報!E9="□治験　　■製造販売後臨床試験",7200,))</f>
        <v>9000</v>
      </c>
      <c r="I13" s="106" t="s">
        <v>214</v>
      </c>
      <c r="J13" s="210"/>
      <c r="K13" s="211"/>
      <c r="L13" s="180">
        <f>L10*基本情報!E13*H13</f>
        <v>0</v>
      </c>
      <c r="M13" s="181"/>
    </row>
    <row r="14" spans="1:15" ht="30.75" customHeight="1" x14ac:dyDescent="0.45">
      <c r="A14" s="45"/>
      <c r="B14" s="46" t="s">
        <v>91</v>
      </c>
      <c r="C14" s="178" t="s">
        <v>81</v>
      </c>
      <c r="D14" s="179"/>
      <c r="E14" s="212" t="s">
        <v>245</v>
      </c>
      <c r="F14" s="213"/>
      <c r="G14" s="213"/>
      <c r="H14" s="213"/>
      <c r="I14" s="213"/>
      <c r="J14" s="213"/>
      <c r="K14" s="214"/>
      <c r="L14" s="180" t="e">
        <f>100000+L13*0.01*基本情報!E17</f>
        <v>#VALUE!</v>
      </c>
      <c r="M14" s="181"/>
    </row>
    <row r="15" spans="1:15" ht="30.75" customHeight="1" x14ac:dyDescent="0.45">
      <c r="A15" s="45"/>
      <c r="B15" s="46" t="s">
        <v>92</v>
      </c>
      <c r="C15" s="178" t="s">
        <v>82</v>
      </c>
      <c r="D15" s="179"/>
      <c r="E15" s="193" t="s">
        <v>89</v>
      </c>
      <c r="F15" s="178"/>
      <c r="G15" s="178"/>
      <c r="H15" s="178"/>
      <c r="I15" s="178"/>
      <c r="J15" s="178"/>
      <c r="K15" s="178"/>
      <c r="L15" s="180">
        <v>50000</v>
      </c>
      <c r="M15" s="181"/>
    </row>
    <row r="16" spans="1:15" ht="30.75" customHeight="1" x14ac:dyDescent="0.45">
      <c r="A16" s="45"/>
      <c r="B16" s="46" t="s">
        <v>94</v>
      </c>
      <c r="C16" s="178" t="s">
        <v>83</v>
      </c>
      <c r="D16" s="179"/>
      <c r="E16" s="79" t="s">
        <v>215</v>
      </c>
      <c r="F16" s="87"/>
      <c r="G16" s="45"/>
      <c r="H16" s="81"/>
      <c r="I16" s="81"/>
      <c r="J16" s="81"/>
      <c r="K16" s="81"/>
      <c r="L16" s="180" t="e">
        <f>150000+5000*基本情報!E17</f>
        <v>#VALUE!</v>
      </c>
      <c r="M16" s="181"/>
    </row>
    <row r="17" spans="1:13" ht="30.75" customHeight="1" x14ac:dyDescent="0.45">
      <c r="A17" s="45"/>
      <c r="B17" s="46" t="s">
        <v>95</v>
      </c>
      <c r="C17" s="178" t="s">
        <v>84</v>
      </c>
      <c r="D17" s="179"/>
      <c r="E17" s="193" t="s">
        <v>112</v>
      </c>
      <c r="F17" s="178"/>
      <c r="G17" s="178"/>
      <c r="H17" s="178"/>
      <c r="I17" s="178"/>
      <c r="J17" s="178"/>
      <c r="K17" s="178"/>
      <c r="L17" s="180">
        <v>100000</v>
      </c>
      <c r="M17" s="181"/>
    </row>
    <row r="18" spans="1:13" ht="13.65" customHeight="1" x14ac:dyDescent="0.45">
      <c r="A18" s="45"/>
      <c r="B18" s="205" t="s">
        <v>96</v>
      </c>
      <c r="C18" s="184" t="s">
        <v>183</v>
      </c>
      <c r="D18" s="185"/>
      <c r="E18" s="182" t="s">
        <v>181</v>
      </c>
      <c r="F18" s="183"/>
      <c r="G18" s="184"/>
      <c r="H18" s="184"/>
      <c r="I18" s="184"/>
      <c r="J18" s="184"/>
      <c r="K18" s="185"/>
      <c r="L18" s="194" t="e">
        <f>IF(基本情報!E18="SMO",0,(200000+5000*基本情報!E17+20000*基本情報!E16*基本情報!E13))</f>
        <v>#VALUE!</v>
      </c>
      <c r="M18" s="195"/>
    </row>
    <row r="19" spans="1:13" ht="13.65" customHeight="1" x14ac:dyDescent="0.45">
      <c r="A19" s="45"/>
      <c r="B19" s="206"/>
      <c r="C19" s="189"/>
      <c r="D19" s="190"/>
      <c r="E19" s="208" t="s">
        <v>180</v>
      </c>
      <c r="F19" s="209"/>
      <c r="G19" s="209"/>
      <c r="H19" s="45"/>
      <c r="I19" s="82"/>
      <c r="J19" s="82"/>
      <c r="K19" s="83"/>
      <c r="L19" s="196"/>
      <c r="M19" s="197"/>
    </row>
    <row r="20" spans="1:13" ht="13.65" customHeight="1" x14ac:dyDescent="0.45">
      <c r="A20" s="45"/>
      <c r="B20" s="207"/>
      <c r="C20" s="191"/>
      <c r="D20" s="192"/>
      <c r="E20" s="202" t="s">
        <v>253</v>
      </c>
      <c r="F20" s="203"/>
      <c r="G20" s="203"/>
      <c r="H20" s="203"/>
      <c r="I20" s="203"/>
      <c r="J20" s="203"/>
      <c r="K20" s="204"/>
      <c r="L20" s="198"/>
      <c r="M20" s="199"/>
    </row>
    <row r="21" spans="1:13" ht="30.75" customHeight="1" x14ac:dyDescent="0.45">
      <c r="A21" s="45"/>
      <c r="B21" s="46" t="s">
        <v>97</v>
      </c>
      <c r="C21" s="178" t="s">
        <v>184</v>
      </c>
      <c r="D21" s="179"/>
      <c r="E21" s="193" t="s">
        <v>113</v>
      </c>
      <c r="F21" s="178"/>
      <c r="G21" s="178"/>
      <c r="H21" s="178"/>
      <c r="I21" s="178"/>
      <c r="J21" s="178"/>
      <c r="K21" s="178"/>
      <c r="L21" s="180" t="e">
        <f>ROUNDUP(0.35*SUM(L13:M20),0)</f>
        <v>#VALUE!</v>
      </c>
      <c r="M21" s="181"/>
    </row>
    <row r="22" spans="1:13" ht="30.75" customHeight="1" x14ac:dyDescent="0.45">
      <c r="A22" s="45"/>
      <c r="B22" s="46" t="s">
        <v>98</v>
      </c>
      <c r="C22" s="178" t="s">
        <v>85</v>
      </c>
      <c r="D22" s="179"/>
      <c r="E22" s="193" t="s">
        <v>114</v>
      </c>
      <c r="F22" s="178"/>
      <c r="G22" s="178"/>
      <c r="H22" s="178"/>
      <c r="I22" s="178"/>
      <c r="J22" s="178"/>
      <c r="K22" s="178"/>
      <c r="L22" s="200" t="s">
        <v>116</v>
      </c>
      <c r="M22" s="201"/>
    </row>
    <row r="23" spans="1:13" ht="30.75" customHeight="1" x14ac:dyDescent="0.45">
      <c r="A23" s="45"/>
      <c r="B23" s="46" t="s">
        <v>99</v>
      </c>
      <c r="C23" s="178" t="s">
        <v>86</v>
      </c>
      <c r="D23" s="179"/>
      <c r="E23" s="193" t="s">
        <v>115</v>
      </c>
      <c r="F23" s="178"/>
      <c r="G23" s="178"/>
      <c r="H23" s="178"/>
      <c r="I23" s="178"/>
      <c r="J23" s="178"/>
      <c r="K23" s="178"/>
      <c r="L23" s="200" t="s">
        <v>116</v>
      </c>
      <c r="M23" s="201"/>
    </row>
    <row r="24" spans="1:13" ht="30.75" customHeight="1" thickBot="1" x14ac:dyDescent="0.5">
      <c r="A24" s="45"/>
      <c r="B24" s="46" t="s">
        <v>100</v>
      </c>
      <c r="C24" s="178" t="s">
        <v>87</v>
      </c>
      <c r="D24" s="179"/>
      <c r="E24" s="193" t="s">
        <v>117</v>
      </c>
      <c r="F24" s="178"/>
      <c r="G24" s="178"/>
      <c r="H24" s="178"/>
      <c r="I24" s="178"/>
      <c r="J24" s="178"/>
      <c r="K24" s="178"/>
      <c r="L24" s="180" t="e">
        <f>ROUNDUP(0.3*SUM(L13:M23),0)</f>
        <v>#VALUE!</v>
      </c>
      <c r="M24" s="181"/>
    </row>
    <row r="25" spans="1:13" ht="30.75" customHeight="1" thickTop="1" x14ac:dyDescent="0.45">
      <c r="A25" s="45"/>
      <c r="B25" s="70"/>
      <c r="C25" s="176" t="s">
        <v>88</v>
      </c>
      <c r="D25" s="177"/>
      <c r="E25" s="186" t="s">
        <v>171</v>
      </c>
      <c r="F25" s="176"/>
      <c r="G25" s="176"/>
      <c r="H25" s="176"/>
      <c r="I25" s="176"/>
      <c r="J25" s="176"/>
      <c r="K25" s="176"/>
      <c r="L25" s="187" t="e">
        <f>SUM(L13:M24)</f>
        <v>#VALUE!</v>
      </c>
      <c r="M25" s="188"/>
    </row>
    <row r="26" spans="1:13" ht="14.25" customHeight="1" x14ac:dyDescent="0.45">
      <c r="A26" s="45"/>
      <c r="B26" s="45"/>
      <c r="C26" s="45"/>
      <c r="D26" s="45"/>
      <c r="E26" s="45"/>
      <c r="F26" s="45"/>
      <c r="G26" s="45"/>
      <c r="H26" s="13"/>
      <c r="I26" s="13"/>
      <c r="J26" s="13"/>
      <c r="K26" s="13"/>
      <c r="L26" s="49"/>
      <c r="M26" s="49"/>
    </row>
    <row r="27" spans="1:13" ht="16.5" customHeight="1" x14ac:dyDescent="0.45">
      <c r="A27" s="45"/>
      <c r="B27" s="219" t="s">
        <v>178</v>
      </c>
      <c r="C27" s="219"/>
      <c r="D27" s="219"/>
      <c r="E27" s="88"/>
      <c r="F27" s="88"/>
      <c r="G27" s="88"/>
      <c r="H27" s="88"/>
      <c r="I27" s="88"/>
      <c r="J27" s="88"/>
      <c r="K27" s="88"/>
      <c r="L27" s="88"/>
      <c r="M27" s="88"/>
    </row>
    <row r="28" spans="1:13" ht="16.5" customHeight="1" x14ac:dyDescent="0.45">
      <c r="A28" s="45"/>
      <c r="B28" s="159" t="s">
        <v>179</v>
      </c>
      <c r="C28" s="160"/>
      <c r="D28" s="161"/>
      <c r="E28" s="89" t="s">
        <v>193</v>
      </c>
      <c r="F28" s="90" t="s">
        <v>188</v>
      </c>
      <c r="G28" s="90"/>
      <c r="H28" s="90" t="s">
        <v>189</v>
      </c>
      <c r="I28" s="91"/>
      <c r="J28" s="90" t="s">
        <v>190</v>
      </c>
      <c r="K28" s="90"/>
      <c r="L28" s="90" t="s">
        <v>189</v>
      </c>
      <c r="M28" s="92" t="s">
        <v>192</v>
      </c>
    </row>
    <row r="29" spans="1:13" ht="16.5" customHeight="1" x14ac:dyDescent="0.45">
      <c r="A29" s="45"/>
      <c r="B29" s="162"/>
      <c r="C29" s="163"/>
      <c r="D29" s="164"/>
      <c r="E29" s="93" t="s">
        <v>194</v>
      </c>
      <c r="F29" s="94" t="s">
        <v>188</v>
      </c>
      <c r="G29" s="94"/>
      <c r="H29" s="95" t="s">
        <v>191</v>
      </c>
      <c r="I29" s="94"/>
      <c r="J29" s="94" t="s">
        <v>190</v>
      </c>
      <c r="K29" s="94"/>
      <c r="L29" s="94" t="s">
        <v>191</v>
      </c>
      <c r="M29" s="96" t="s">
        <v>192</v>
      </c>
    </row>
    <row r="30" spans="1:13" ht="16.5" customHeight="1" x14ac:dyDescent="0.45">
      <c r="A30" s="45"/>
      <c r="B30" s="162"/>
      <c r="C30" s="163"/>
      <c r="D30" s="164"/>
      <c r="E30" s="93" t="s">
        <v>195</v>
      </c>
      <c r="F30" s="94" t="s">
        <v>188</v>
      </c>
      <c r="G30" s="168"/>
      <c r="H30" s="168"/>
      <c r="I30" s="168"/>
      <c r="J30" s="168"/>
      <c r="K30" s="168"/>
      <c r="L30" s="168"/>
      <c r="M30" s="96" t="s">
        <v>192</v>
      </c>
    </row>
    <row r="31" spans="1:13" ht="16.5" customHeight="1" x14ac:dyDescent="0.45">
      <c r="A31" s="45"/>
      <c r="B31" s="162"/>
      <c r="C31" s="163"/>
      <c r="D31" s="164"/>
      <c r="E31" s="93"/>
      <c r="F31" s="94"/>
      <c r="G31" s="94"/>
      <c r="H31" s="94"/>
      <c r="I31" s="94"/>
      <c r="J31" s="94"/>
      <c r="K31" s="94"/>
      <c r="L31" s="94"/>
      <c r="M31" s="96"/>
    </row>
    <row r="32" spans="1:13" ht="16.5" customHeight="1" x14ac:dyDescent="0.45">
      <c r="A32" s="45"/>
      <c r="B32" s="165"/>
      <c r="C32" s="166"/>
      <c r="D32" s="167"/>
      <c r="E32" s="97"/>
      <c r="F32" s="98"/>
      <c r="G32" s="98"/>
      <c r="H32" s="98"/>
      <c r="I32" s="98"/>
      <c r="J32" s="98"/>
      <c r="K32" s="98"/>
      <c r="L32" s="98"/>
      <c r="M32" s="99"/>
    </row>
    <row r="33" spans="1:13" x14ac:dyDescent="0.45">
      <c r="A33" s="45"/>
      <c r="B33" s="45"/>
      <c r="C33" s="45"/>
      <c r="D33" s="45"/>
      <c r="E33" s="45"/>
      <c r="F33" s="45"/>
      <c r="G33" s="45"/>
      <c r="H33" s="45"/>
      <c r="I33" s="45"/>
      <c r="J33" s="45"/>
      <c r="K33" s="45"/>
      <c r="L33" s="45"/>
      <c r="M33" s="45"/>
    </row>
  </sheetData>
  <mergeCells count="53">
    <mergeCell ref="B27:D27"/>
    <mergeCell ref="C13:D13"/>
    <mergeCell ref="L10:M10"/>
    <mergeCell ref="L23:M23"/>
    <mergeCell ref="E24:K24"/>
    <mergeCell ref="L24:M24"/>
    <mergeCell ref="L15:M15"/>
    <mergeCell ref="E21:K21"/>
    <mergeCell ref="C16:D16"/>
    <mergeCell ref="L16:M16"/>
    <mergeCell ref="C17:D17"/>
    <mergeCell ref="B12:D12"/>
    <mergeCell ref="D10:H10"/>
    <mergeCell ref="L14:M14"/>
    <mergeCell ref="B10:C10"/>
    <mergeCell ref="L13:M13"/>
    <mergeCell ref="D8:E8"/>
    <mergeCell ref="G8:K8"/>
    <mergeCell ref="L12:M12"/>
    <mergeCell ref="I10:K10"/>
    <mergeCell ref="E12:K12"/>
    <mergeCell ref="B18:B20"/>
    <mergeCell ref="E19:G19"/>
    <mergeCell ref="E17:K17"/>
    <mergeCell ref="J13:K13"/>
    <mergeCell ref="E14:K14"/>
    <mergeCell ref="L25:M25"/>
    <mergeCell ref="C18:D20"/>
    <mergeCell ref="C15:D15"/>
    <mergeCell ref="E15:K15"/>
    <mergeCell ref="L18:M20"/>
    <mergeCell ref="C23:D23"/>
    <mergeCell ref="E22:K22"/>
    <mergeCell ref="L22:M22"/>
    <mergeCell ref="E23:K23"/>
    <mergeCell ref="C24:D24"/>
    <mergeCell ref="E20:K20"/>
    <mergeCell ref="B28:D32"/>
    <mergeCell ref="G30:L30"/>
    <mergeCell ref="K6:M6"/>
    <mergeCell ref="H2:I2"/>
    <mergeCell ref="H3:I4"/>
    <mergeCell ref="J2:M2"/>
    <mergeCell ref="J3:M3"/>
    <mergeCell ref="J4:M4"/>
    <mergeCell ref="C25:D25"/>
    <mergeCell ref="C21:D21"/>
    <mergeCell ref="C22:D22"/>
    <mergeCell ref="C14:D14"/>
    <mergeCell ref="L17:M17"/>
    <mergeCell ref="E18:K18"/>
    <mergeCell ref="L21:M21"/>
    <mergeCell ref="E25:K25"/>
  </mergeCells>
  <phoneticPr fontId="1"/>
  <dataValidations count="3">
    <dataValidation type="list" allowBlank="1" showInputMessage="1" showErrorMessage="1" sqref="J3" xr:uid="{ABA1CAB0-25C5-45F0-BE59-7F1AFC12F253}">
      <formula1>"■治験　　□製造販売後臨床試験,□治験　　■製造販売後臨床試験"</formula1>
    </dataValidation>
    <dataValidation type="list" allowBlank="1" showInputMessage="1" showErrorMessage="1" sqref="G8" xr:uid="{07CEA0B1-091F-423A-BF4C-E0D2731F2F7F}">
      <formula1>"（■新規　□変更）,（□新規　■変更）"</formula1>
    </dataValidation>
    <dataValidation type="list" allowBlank="1" showInputMessage="1" showErrorMessage="1" sqref="J4" xr:uid="{A3100AEF-8996-4075-ADAD-3D8E9DA19C78}">
      <formula1>"■医薬品　□医療機器　□再生医療等製品,□医薬品　■医療機器　□再生医療等製品,□医薬品　□医療機器　■再生医療等製品,■医薬品　■医療機器　□再生医療等製品"</formula1>
    </dataValidation>
  </dataValidations>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91C7C-50A5-440F-946A-26A1F1732C71}">
  <dimension ref="A1:P34"/>
  <sheetViews>
    <sheetView view="pageBreakPreview" topLeftCell="A2" zoomScaleNormal="100" zoomScaleSheetLayoutView="100" workbookViewId="0">
      <selection activeCell="F20" sqref="F20:L20"/>
    </sheetView>
  </sheetViews>
  <sheetFormatPr defaultColWidth="3.26953125" defaultRowHeight="10.8" x14ac:dyDescent="0.45"/>
  <cols>
    <col min="1" max="1" width="1.453125" style="2" customWidth="1"/>
    <col min="2" max="2" width="5" style="3" customWidth="1"/>
    <col min="3" max="3" width="7" style="2" customWidth="1"/>
    <col min="4" max="4" width="10.453125" style="2" customWidth="1"/>
    <col min="5" max="5" width="4.26953125" style="2" customWidth="1"/>
    <col min="6" max="6" width="15.453125" style="2" customWidth="1"/>
    <col min="7" max="7" width="9.6328125" style="2" customWidth="1"/>
    <col min="8" max="8" width="2.08984375" style="2" customWidth="1"/>
    <col min="9" max="9" width="9.6328125" style="2" customWidth="1"/>
    <col min="10" max="10" width="2.08984375" style="2" customWidth="1"/>
    <col min="11" max="11" width="9.6328125" style="2" customWidth="1"/>
    <col min="12" max="12" width="8.08984375" style="2" customWidth="1"/>
    <col min="13" max="13" width="1.26953125" style="2" customWidth="1"/>
    <col min="14" max="16384" width="3.26953125" style="2"/>
  </cols>
  <sheetData>
    <row r="1" spans="1:16" x14ac:dyDescent="0.45">
      <c r="A1" s="45"/>
      <c r="B1" s="49"/>
      <c r="C1" s="45"/>
      <c r="D1" s="45"/>
      <c r="E1" s="45"/>
      <c r="F1" s="45"/>
      <c r="G1" s="45"/>
      <c r="H1" s="45"/>
      <c r="I1" s="45"/>
      <c r="J1" s="45"/>
      <c r="K1" s="45"/>
      <c r="L1" s="45"/>
      <c r="M1" s="45"/>
    </row>
    <row r="2" spans="1:16" ht="12.75" customHeight="1" x14ac:dyDescent="0.45">
      <c r="A2" s="45"/>
      <c r="B2" s="49" t="s">
        <v>185</v>
      </c>
      <c r="C2" s="45"/>
      <c r="D2" s="45"/>
      <c r="E2" s="45"/>
      <c r="F2" s="45"/>
      <c r="G2" s="46" t="s">
        <v>1</v>
      </c>
      <c r="H2" s="220">
        <f>基本情報!E7</f>
        <v>0</v>
      </c>
      <c r="I2" s="220"/>
      <c r="J2" s="220"/>
      <c r="K2" s="220"/>
      <c r="L2" s="220"/>
      <c r="M2" s="45"/>
    </row>
    <row r="3" spans="1:16" ht="12.75" customHeight="1" x14ac:dyDescent="0.45">
      <c r="A3" s="45"/>
      <c r="B3" s="49"/>
      <c r="C3" s="45"/>
      <c r="D3" s="45"/>
      <c r="E3" s="45"/>
      <c r="F3" s="45"/>
      <c r="G3" s="223" t="s">
        <v>2</v>
      </c>
      <c r="H3" s="225" t="str">
        <f>基本情報!E9</f>
        <v>■治験　　□製造販売後臨床試験</v>
      </c>
      <c r="I3" s="225"/>
      <c r="J3" s="225"/>
      <c r="K3" s="225"/>
      <c r="L3" s="225"/>
      <c r="M3" s="45"/>
    </row>
    <row r="4" spans="1:16" ht="12.75" customHeight="1" x14ac:dyDescent="0.45">
      <c r="A4" s="45"/>
      <c r="B4" s="49"/>
      <c r="C4" s="45"/>
      <c r="D4" s="45"/>
      <c r="E4" s="45"/>
      <c r="F4" s="45"/>
      <c r="G4" s="224"/>
      <c r="H4" s="225" t="str">
        <f>基本情報!E10</f>
        <v>■医薬品　□医療機器　□再生医療等製品</v>
      </c>
      <c r="I4" s="225"/>
      <c r="J4" s="225"/>
      <c r="K4" s="225"/>
      <c r="L4" s="225"/>
      <c r="M4" s="45"/>
    </row>
    <row r="5" spans="1:16" ht="12.75" customHeight="1" x14ac:dyDescent="0.45">
      <c r="A5" s="45"/>
      <c r="B5" s="49"/>
      <c r="C5" s="45"/>
      <c r="D5" s="45"/>
      <c r="E5" s="45"/>
      <c r="F5" s="45"/>
      <c r="G5" s="45"/>
      <c r="H5" s="45"/>
      <c r="I5" s="45"/>
      <c r="J5" s="45"/>
      <c r="K5" s="45"/>
      <c r="L5" s="45"/>
      <c r="M5" s="45"/>
    </row>
    <row r="6" spans="1:16" ht="16.5" customHeight="1" x14ac:dyDescent="0.45">
      <c r="A6" s="45"/>
      <c r="B6" s="49"/>
      <c r="C6" s="45"/>
      <c r="D6" s="45"/>
      <c r="E6" s="45"/>
      <c r="F6" s="45"/>
      <c r="G6" s="45"/>
      <c r="H6" s="10"/>
      <c r="I6" s="47" t="s">
        <v>3</v>
      </c>
      <c r="J6" s="169">
        <f>基本情報!E6</f>
        <v>0</v>
      </c>
      <c r="K6" s="169"/>
      <c r="L6" s="169"/>
      <c r="M6" s="10"/>
      <c r="N6" s="1"/>
      <c r="O6" s="1"/>
      <c r="P6" s="1"/>
    </row>
    <row r="7" spans="1:16" ht="8.4" customHeight="1" x14ac:dyDescent="0.45">
      <c r="A7" s="45"/>
      <c r="B7" s="49"/>
      <c r="C7" s="45"/>
      <c r="D7" s="45"/>
      <c r="E7" s="45"/>
      <c r="F7" s="45"/>
      <c r="G7" s="45"/>
      <c r="H7" s="45"/>
      <c r="I7" s="45"/>
      <c r="J7" s="45"/>
      <c r="K7" s="45"/>
      <c r="L7" s="45"/>
      <c r="M7" s="45"/>
    </row>
    <row r="8" spans="1:16" ht="16.5" customHeight="1" x14ac:dyDescent="0.45">
      <c r="A8" s="45"/>
      <c r="B8" s="49"/>
      <c r="C8" s="45"/>
      <c r="D8" s="215" t="s">
        <v>101</v>
      </c>
      <c r="E8" s="215"/>
      <c r="F8" s="215"/>
      <c r="G8" s="216" t="s">
        <v>5</v>
      </c>
      <c r="H8" s="216"/>
      <c r="I8" s="216"/>
      <c r="J8" s="216"/>
      <c r="K8" s="48"/>
      <c r="L8" s="45"/>
      <c r="M8" s="45"/>
    </row>
    <row r="9" spans="1:16" ht="16.5" customHeight="1" x14ac:dyDescent="0.45">
      <c r="A9" s="45"/>
      <c r="B9" s="49"/>
      <c r="C9" s="45"/>
      <c r="D9" s="45"/>
      <c r="E9" s="45"/>
      <c r="F9" s="45"/>
      <c r="G9" s="45"/>
      <c r="H9" s="45"/>
      <c r="I9" s="45"/>
      <c r="J9" s="45"/>
      <c r="K9" s="45"/>
      <c r="L9" s="45"/>
      <c r="M9" s="45"/>
    </row>
    <row r="10" spans="1:16" ht="32.25" customHeight="1" x14ac:dyDescent="0.45">
      <c r="A10" s="45"/>
      <c r="B10" s="220" t="s">
        <v>76</v>
      </c>
      <c r="C10" s="220"/>
      <c r="D10" s="193">
        <f>基本情報!E8</f>
        <v>0</v>
      </c>
      <c r="E10" s="178"/>
      <c r="F10" s="178"/>
      <c r="G10" s="178"/>
      <c r="H10" s="178"/>
      <c r="I10" s="178"/>
      <c r="J10" s="178"/>
      <c r="K10" s="178"/>
      <c r="L10" s="179"/>
      <c r="M10" s="45"/>
    </row>
    <row r="11" spans="1:16" ht="16.5" customHeight="1" x14ac:dyDescent="0.45">
      <c r="A11" s="45"/>
      <c r="B11" s="49"/>
      <c r="C11" s="45"/>
      <c r="D11" s="45"/>
      <c r="E11" s="45"/>
      <c r="F11" s="45"/>
      <c r="G11" s="45"/>
      <c r="H11" s="45"/>
      <c r="I11" s="45"/>
      <c r="J11" s="45"/>
      <c r="K11" s="45"/>
      <c r="L11" s="45"/>
      <c r="M11" s="45"/>
    </row>
    <row r="12" spans="1:16" ht="14.25" customHeight="1" x14ac:dyDescent="0.45">
      <c r="A12" s="45"/>
      <c r="B12" s="170" t="s">
        <v>77</v>
      </c>
      <c r="C12" s="172"/>
      <c r="D12" s="172"/>
      <c r="E12" s="46"/>
      <c r="F12" s="172" t="s">
        <v>78</v>
      </c>
      <c r="G12" s="172"/>
      <c r="H12" s="172"/>
      <c r="I12" s="172"/>
      <c r="J12" s="172"/>
      <c r="K12" s="172"/>
      <c r="L12" s="171"/>
      <c r="M12" s="45"/>
    </row>
    <row r="13" spans="1:16" ht="45.75" customHeight="1" x14ac:dyDescent="0.45">
      <c r="A13" s="45"/>
      <c r="B13" s="46" t="s">
        <v>102</v>
      </c>
      <c r="C13" s="174" t="s">
        <v>222</v>
      </c>
      <c r="D13" s="175"/>
      <c r="E13" s="263" t="b">
        <v>0</v>
      </c>
      <c r="F13" s="264" t="s">
        <v>263</v>
      </c>
      <c r="G13" s="264"/>
      <c r="H13" s="264"/>
      <c r="I13" s="264"/>
      <c r="J13" s="264"/>
      <c r="K13" s="264"/>
      <c r="L13" s="265"/>
      <c r="M13" s="45"/>
    </row>
    <row r="14" spans="1:16" ht="15.75" customHeight="1" x14ac:dyDescent="0.45">
      <c r="A14" s="45"/>
      <c r="B14" s="109" t="s">
        <v>103</v>
      </c>
      <c r="C14" s="221" t="s">
        <v>187</v>
      </c>
      <c r="D14" s="222"/>
      <c r="E14" s="263" t="b">
        <v>0</v>
      </c>
      <c r="F14" s="257" t="s">
        <v>264</v>
      </c>
      <c r="G14" s="257"/>
      <c r="H14" s="257"/>
      <c r="I14" s="257"/>
      <c r="J14" s="257"/>
      <c r="K14" s="257"/>
      <c r="L14" s="258"/>
      <c r="M14" s="45"/>
    </row>
    <row r="15" spans="1:16" ht="15.75" customHeight="1" x14ac:dyDescent="0.45">
      <c r="A15" s="45"/>
      <c r="B15" s="110"/>
      <c r="C15" s="112"/>
      <c r="D15" s="117"/>
      <c r="E15" s="266" t="b">
        <v>0</v>
      </c>
      <c r="F15" s="259" t="s">
        <v>265</v>
      </c>
      <c r="G15" s="259"/>
      <c r="H15" s="259"/>
      <c r="I15" s="259"/>
      <c r="J15" s="259"/>
      <c r="K15" s="259"/>
      <c r="L15" s="260"/>
      <c r="M15" s="45"/>
    </row>
    <row r="16" spans="1:16" ht="15.75" customHeight="1" x14ac:dyDescent="0.45">
      <c r="A16" s="45"/>
      <c r="B16" s="110"/>
      <c r="C16" s="112"/>
      <c r="D16" s="117"/>
      <c r="E16" s="266" t="b">
        <v>0</v>
      </c>
      <c r="F16" s="259" t="s">
        <v>266</v>
      </c>
      <c r="G16" s="259"/>
      <c r="H16" s="259"/>
      <c r="I16" s="259"/>
      <c r="J16" s="259"/>
      <c r="K16" s="259"/>
      <c r="L16" s="260"/>
      <c r="M16" s="45"/>
    </row>
    <row r="17" spans="1:13" ht="15.75" customHeight="1" x14ac:dyDescent="0.45">
      <c r="A17" s="45"/>
      <c r="B17" s="111"/>
      <c r="C17" s="115"/>
      <c r="D17" s="116"/>
      <c r="E17" s="266" t="b">
        <v>0</v>
      </c>
      <c r="F17" s="261" t="s">
        <v>255</v>
      </c>
      <c r="G17" s="261"/>
      <c r="H17" s="261"/>
      <c r="I17" s="261"/>
      <c r="J17" s="261"/>
      <c r="K17" s="261"/>
      <c r="L17" s="262"/>
      <c r="M17" s="45"/>
    </row>
    <row r="18" spans="1:13" ht="45.75" customHeight="1" x14ac:dyDescent="0.45">
      <c r="A18" s="45"/>
      <c r="B18" s="46" t="s">
        <v>224</v>
      </c>
      <c r="C18" s="174" t="s">
        <v>223</v>
      </c>
      <c r="D18" s="175"/>
      <c r="E18" s="263" t="b">
        <v>0</v>
      </c>
      <c r="F18" s="267" t="s">
        <v>217</v>
      </c>
      <c r="G18" s="267"/>
      <c r="H18" s="267"/>
      <c r="I18" s="267"/>
      <c r="J18" s="267"/>
      <c r="K18" s="267"/>
      <c r="L18" s="268"/>
      <c r="M18" s="45"/>
    </row>
    <row r="19" spans="1:13" ht="45.75" customHeight="1" x14ac:dyDescent="0.45">
      <c r="A19" s="45"/>
      <c r="B19" s="46" t="s">
        <v>226</v>
      </c>
      <c r="C19" s="174" t="s">
        <v>196</v>
      </c>
      <c r="D19" s="175"/>
      <c r="E19" s="263" t="b">
        <v>0</v>
      </c>
      <c r="F19" s="267" t="s">
        <v>267</v>
      </c>
      <c r="G19" s="267"/>
      <c r="H19" s="267"/>
      <c r="I19" s="267"/>
      <c r="J19" s="267"/>
      <c r="K19" s="267"/>
      <c r="L19" s="268"/>
      <c r="M19" s="45"/>
    </row>
    <row r="20" spans="1:13" ht="45.75" customHeight="1" x14ac:dyDescent="0.45">
      <c r="A20" s="45"/>
      <c r="B20" s="46" t="s">
        <v>227</v>
      </c>
      <c r="C20" s="174" t="s">
        <v>225</v>
      </c>
      <c r="D20" s="175"/>
      <c r="E20" s="269"/>
      <c r="F20" s="267" t="s">
        <v>218</v>
      </c>
      <c r="G20" s="267"/>
      <c r="H20" s="267"/>
      <c r="I20" s="267"/>
      <c r="J20" s="267"/>
      <c r="K20" s="267"/>
      <c r="L20" s="268"/>
      <c r="M20" s="45"/>
    </row>
    <row r="21" spans="1:13" ht="45.75" customHeight="1" x14ac:dyDescent="0.45">
      <c r="A21" s="45"/>
      <c r="B21" s="46" t="s">
        <v>228</v>
      </c>
      <c r="C21" s="174" t="s">
        <v>105</v>
      </c>
      <c r="D21" s="175"/>
      <c r="E21" s="269"/>
      <c r="F21" s="264" t="s">
        <v>216</v>
      </c>
      <c r="G21" s="264"/>
      <c r="H21" s="264"/>
      <c r="I21" s="264"/>
      <c r="J21" s="264"/>
      <c r="K21" s="264"/>
      <c r="L21" s="265"/>
      <c r="M21" s="45"/>
    </row>
    <row r="22" spans="1:13" ht="45.75" customHeight="1" x14ac:dyDescent="0.45">
      <c r="A22" s="45"/>
      <c r="B22" s="46" t="s">
        <v>229</v>
      </c>
      <c r="C22" s="174" t="s">
        <v>104</v>
      </c>
      <c r="D22" s="175"/>
      <c r="E22" s="269"/>
      <c r="F22" s="264" t="s">
        <v>216</v>
      </c>
      <c r="G22" s="264"/>
      <c r="H22" s="264"/>
      <c r="I22" s="264"/>
      <c r="J22" s="264"/>
      <c r="K22" s="264"/>
      <c r="L22" s="265"/>
      <c r="M22" s="45"/>
    </row>
    <row r="23" spans="1:13" ht="45.75" customHeight="1" x14ac:dyDescent="0.45">
      <c r="A23" s="45"/>
      <c r="B23" s="46" t="s">
        <v>230</v>
      </c>
      <c r="C23" s="174" t="s">
        <v>246</v>
      </c>
      <c r="D23" s="175"/>
      <c r="E23" s="263" t="b">
        <v>0</v>
      </c>
      <c r="F23" s="264" t="s">
        <v>268</v>
      </c>
      <c r="G23" s="264"/>
      <c r="H23" s="264"/>
      <c r="I23" s="264"/>
      <c r="J23" s="264"/>
      <c r="K23" s="264"/>
      <c r="L23" s="265"/>
      <c r="M23" s="45"/>
    </row>
    <row r="24" spans="1:13" ht="45.75" customHeight="1" x14ac:dyDescent="0.45">
      <c r="A24" s="45"/>
      <c r="B24" s="46" t="s">
        <v>243</v>
      </c>
      <c r="C24" s="174" t="s">
        <v>250</v>
      </c>
      <c r="D24" s="175"/>
      <c r="E24" s="269"/>
      <c r="F24" s="267" t="s">
        <v>219</v>
      </c>
      <c r="G24" s="267"/>
      <c r="H24" s="267"/>
      <c r="I24" s="267"/>
      <c r="J24" s="267"/>
      <c r="K24" s="267"/>
      <c r="L24" s="268"/>
      <c r="M24" s="45"/>
    </row>
    <row r="25" spans="1:13" ht="45.75" customHeight="1" x14ac:dyDescent="0.45">
      <c r="A25" s="45"/>
      <c r="B25" s="46" t="s">
        <v>244</v>
      </c>
      <c r="C25" s="213" t="s">
        <v>248</v>
      </c>
      <c r="D25" s="175"/>
      <c r="E25" s="270" t="b">
        <v>0</v>
      </c>
      <c r="F25" s="264" t="s">
        <v>269</v>
      </c>
      <c r="G25" s="264"/>
      <c r="H25" s="264"/>
      <c r="I25" s="264"/>
      <c r="J25" s="264"/>
      <c r="K25" s="264"/>
      <c r="L25" s="265"/>
      <c r="M25" s="45"/>
    </row>
    <row r="26" spans="1:13" ht="14.25" customHeight="1" x14ac:dyDescent="0.45">
      <c r="A26" s="45"/>
      <c r="B26" s="49"/>
      <c r="C26" s="13"/>
      <c r="D26" s="13"/>
      <c r="E26" s="13"/>
      <c r="F26" s="13"/>
      <c r="G26" s="13"/>
      <c r="H26" s="13"/>
      <c r="I26" s="13"/>
      <c r="J26" s="13"/>
      <c r="K26" s="49"/>
      <c r="L26" s="49"/>
      <c r="M26" s="45"/>
    </row>
    <row r="27" spans="1:13" ht="14.25" customHeight="1" x14ac:dyDescent="0.45">
      <c r="A27" s="45"/>
      <c r="B27" s="45"/>
      <c r="C27" s="13"/>
      <c r="D27" s="13"/>
      <c r="E27" s="13"/>
      <c r="F27" s="13"/>
      <c r="G27" s="13"/>
      <c r="H27" s="13"/>
      <c r="I27" s="13"/>
      <c r="J27" s="13"/>
      <c r="K27" s="49"/>
      <c r="L27" s="49"/>
      <c r="M27" s="45"/>
    </row>
    <row r="28" spans="1:13" x14ac:dyDescent="0.45">
      <c r="A28" s="45"/>
      <c r="B28" s="220" t="s">
        <v>208</v>
      </c>
      <c r="C28" s="220"/>
      <c r="D28" s="220"/>
      <c r="E28" s="220" t="s">
        <v>209</v>
      </c>
      <c r="F28" s="220"/>
      <c r="G28" s="220"/>
      <c r="H28" s="220"/>
      <c r="I28" s="220"/>
      <c r="J28" s="220"/>
      <c r="K28" s="220"/>
      <c r="L28" s="220"/>
      <c r="M28" s="45"/>
    </row>
    <row r="29" spans="1:13" s="77" customFormat="1" ht="39.75" customHeight="1" x14ac:dyDescent="0.45">
      <c r="A29" s="78"/>
      <c r="B29" s="226" t="s">
        <v>222</v>
      </c>
      <c r="C29" s="226"/>
      <c r="D29" s="226"/>
      <c r="E29" s="227" t="s">
        <v>197</v>
      </c>
      <c r="F29" s="228"/>
      <c r="G29" s="228"/>
      <c r="H29" s="228"/>
      <c r="I29" s="228"/>
      <c r="J29" s="228"/>
      <c r="K29" s="228"/>
      <c r="L29" s="229"/>
      <c r="M29" s="78"/>
    </row>
    <row r="30" spans="1:13" s="77" customFormat="1" ht="120.75" customHeight="1" x14ac:dyDescent="0.45">
      <c r="A30" s="78"/>
      <c r="B30" s="226" t="s">
        <v>206</v>
      </c>
      <c r="C30" s="226"/>
      <c r="D30" s="226"/>
      <c r="E30" s="212" t="s">
        <v>205</v>
      </c>
      <c r="F30" s="213"/>
      <c r="G30" s="213"/>
      <c r="H30" s="213"/>
      <c r="I30" s="213"/>
      <c r="J30" s="213"/>
      <c r="K30" s="213"/>
      <c r="L30" s="214"/>
      <c r="M30" s="78"/>
    </row>
    <row r="31" spans="1:13" s="77" customFormat="1" ht="30.15" customHeight="1" x14ac:dyDescent="0.45">
      <c r="A31" s="78"/>
      <c r="B31" s="226" t="s">
        <v>231</v>
      </c>
      <c r="C31" s="226"/>
      <c r="D31" s="226"/>
      <c r="E31" s="212" t="s">
        <v>175</v>
      </c>
      <c r="F31" s="213"/>
      <c r="G31" s="213"/>
      <c r="H31" s="213"/>
      <c r="I31" s="213"/>
      <c r="J31" s="213"/>
      <c r="K31" s="213"/>
      <c r="L31" s="214"/>
      <c r="M31" s="78"/>
    </row>
    <row r="32" spans="1:13" s="77" customFormat="1" ht="30.15" customHeight="1" x14ac:dyDescent="0.45">
      <c r="A32" s="78"/>
      <c r="B32" s="226" t="s">
        <v>196</v>
      </c>
      <c r="C32" s="226"/>
      <c r="D32" s="226"/>
      <c r="E32" s="212" t="s">
        <v>176</v>
      </c>
      <c r="F32" s="213"/>
      <c r="G32" s="213"/>
      <c r="H32" s="213"/>
      <c r="I32" s="213"/>
      <c r="J32" s="213"/>
      <c r="K32" s="213"/>
      <c r="L32" s="214"/>
      <c r="M32" s="78"/>
    </row>
    <row r="33" spans="1:13" s="77" customFormat="1" ht="30.15" customHeight="1" x14ac:dyDescent="0.45">
      <c r="A33" s="78"/>
      <c r="B33" s="226" t="s">
        <v>248</v>
      </c>
      <c r="C33" s="226"/>
      <c r="D33" s="226"/>
      <c r="E33" s="227" t="s">
        <v>249</v>
      </c>
      <c r="F33" s="228"/>
      <c r="G33" s="228"/>
      <c r="H33" s="228"/>
      <c r="I33" s="228"/>
      <c r="J33" s="228"/>
      <c r="K33" s="228"/>
      <c r="L33" s="229"/>
      <c r="M33" s="78"/>
    </row>
    <row r="34" spans="1:13" x14ac:dyDescent="0.45">
      <c r="A34" s="45"/>
      <c r="B34" s="45"/>
      <c r="C34" s="45"/>
      <c r="D34" s="45"/>
      <c r="E34" s="45"/>
      <c r="F34" s="45"/>
      <c r="G34" s="45"/>
      <c r="H34" s="45"/>
      <c r="I34" s="45"/>
      <c r="J34" s="45"/>
      <c r="K34" s="45"/>
      <c r="L34" s="45"/>
      <c r="M34" s="45"/>
    </row>
  </sheetData>
  <mergeCells count="47">
    <mergeCell ref="C24:D24"/>
    <mergeCell ref="C22:D22"/>
    <mergeCell ref="C19:D19"/>
    <mergeCell ref="B28:D28"/>
    <mergeCell ref="E28:L28"/>
    <mergeCell ref="C25:D25"/>
    <mergeCell ref="C23:D23"/>
    <mergeCell ref="F25:L25"/>
    <mergeCell ref="F24:L24"/>
    <mergeCell ref="F23:L23"/>
    <mergeCell ref="F22:L22"/>
    <mergeCell ref="E29:L29"/>
    <mergeCell ref="E33:L33"/>
    <mergeCell ref="E31:L31"/>
    <mergeCell ref="E32:L32"/>
    <mergeCell ref="E30:L30"/>
    <mergeCell ref="B29:D29"/>
    <mergeCell ref="B33:D33"/>
    <mergeCell ref="B31:D31"/>
    <mergeCell ref="B32:D32"/>
    <mergeCell ref="B30:D30"/>
    <mergeCell ref="D8:F8"/>
    <mergeCell ref="G8:J8"/>
    <mergeCell ref="F12:J12"/>
    <mergeCell ref="K12:L12"/>
    <mergeCell ref="D10:L10"/>
    <mergeCell ref="H2:L2"/>
    <mergeCell ref="G3:G4"/>
    <mergeCell ref="H3:L3"/>
    <mergeCell ref="H4:L4"/>
    <mergeCell ref="J6:L6"/>
    <mergeCell ref="B10:C10"/>
    <mergeCell ref="B12:D12"/>
    <mergeCell ref="F18:L18"/>
    <mergeCell ref="C13:D13"/>
    <mergeCell ref="C21:D21"/>
    <mergeCell ref="C14:D14"/>
    <mergeCell ref="C18:D18"/>
    <mergeCell ref="C20:D20"/>
    <mergeCell ref="F19:L19"/>
    <mergeCell ref="F20:L20"/>
    <mergeCell ref="F21:L21"/>
    <mergeCell ref="F13:L13"/>
    <mergeCell ref="F14:L14"/>
    <mergeCell ref="F15:L15"/>
    <mergeCell ref="F16:L16"/>
    <mergeCell ref="F17:L17"/>
  </mergeCells>
  <phoneticPr fontId="1"/>
  <dataValidations count="3">
    <dataValidation type="list" allowBlank="1" showInputMessage="1" showErrorMessage="1" sqref="G8" xr:uid="{5ACDDD59-6ACD-486D-B2D1-4D3EA47E5BED}">
      <formula1>"（■新規　□変更）,（□新規　■変更）"</formula1>
    </dataValidation>
    <dataValidation type="list" allowBlank="1" showInputMessage="1" showErrorMessage="1" sqref="H4:L4" xr:uid="{D8F03B94-9E58-44E3-A354-9C8969B69F5C}">
      <formula1>"■医薬品　□医療機器　□再生医療等製品,□医薬品　■医療機器　□再生医療等製品,□医薬品　□医療機器　■再生医療等製品,■医薬品　■医療機器　□再生医療等製品"</formula1>
    </dataValidation>
    <dataValidation type="list" allowBlank="1" showInputMessage="1" showErrorMessage="1" sqref="H3:L3" xr:uid="{EAAAEFFA-E6ED-4279-BAAC-C2BEACA8CF08}">
      <formula1>"■治験　　□製造販売後臨床試験,□治験　　■製造販売後臨床試験"</formula1>
    </dataValidation>
  </dataValidations>
  <pageMargins left="0.39370078740157483" right="0.39370078740157483" top="0.39370078740157483" bottom="0.39370078740157483" header="0" footer="0"/>
  <pageSetup paperSize="9" scale="9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F3C57-86ED-468F-9291-1A9EFE052BE0}">
  <dimension ref="A1:R131"/>
  <sheetViews>
    <sheetView view="pageBreakPreview" topLeftCell="D1" zoomScaleNormal="100" zoomScaleSheetLayoutView="100" workbookViewId="0">
      <selection activeCell="J17" sqref="J17"/>
    </sheetView>
  </sheetViews>
  <sheetFormatPr defaultColWidth="3.26953125" defaultRowHeight="10.8" x14ac:dyDescent="0.45"/>
  <cols>
    <col min="1" max="1" width="1.453125" style="2" customWidth="1"/>
    <col min="2" max="2" width="3.26953125" style="2"/>
    <col min="3" max="3" width="1.6328125" style="2" customWidth="1"/>
    <col min="4" max="4" width="21.6328125" style="2" customWidth="1"/>
    <col min="5" max="5" width="3" style="2" customWidth="1"/>
    <col min="6" max="6" width="2.08984375" style="2" customWidth="1"/>
    <col min="7" max="7" width="9.6328125" style="2" customWidth="1"/>
    <col min="8" max="8" width="2.08984375" style="2" customWidth="1"/>
    <col min="9" max="9" width="9.6328125" style="2" customWidth="1"/>
    <col min="10" max="10" width="2.08984375" style="2" customWidth="1"/>
    <col min="11" max="11" width="9.6328125" style="2" customWidth="1"/>
    <col min="12" max="12" width="2.08984375" style="2" customWidth="1"/>
    <col min="13" max="13" width="9.6328125" style="2" customWidth="1"/>
    <col min="14" max="14" width="6.453125" style="2" customWidth="1"/>
    <col min="15" max="15" width="1.08984375" style="2" customWidth="1"/>
    <col min="16" max="16384" width="3.26953125" style="2"/>
  </cols>
  <sheetData>
    <row r="1" spans="1:18" x14ac:dyDescent="0.45">
      <c r="A1" s="45"/>
      <c r="B1" s="45"/>
      <c r="C1" s="45"/>
      <c r="D1" s="45"/>
      <c r="E1" s="45"/>
      <c r="F1" s="45"/>
      <c r="G1" s="45"/>
      <c r="H1" s="45"/>
      <c r="I1" s="45"/>
      <c r="J1" s="45"/>
      <c r="K1" s="45"/>
      <c r="L1" s="45"/>
      <c r="M1" s="45"/>
      <c r="N1" s="45"/>
      <c r="O1" s="45"/>
    </row>
    <row r="2" spans="1:18" ht="12.75" customHeight="1" x14ac:dyDescent="0.45">
      <c r="A2" s="45"/>
      <c r="B2" s="45" t="s">
        <v>0</v>
      </c>
      <c r="C2" s="45"/>
      <c r="D2" s="45"/>
      <c r="E2" s="45"/>
      <c r="F2" s="45"/>
      <c r="G2" s="45"/>
      <c r="H2" s="45"/>
      <c r="I2" s="46" t="s">
        <v>1</v>
      </c>
      <c r="J2" s="220">
        <f>基本情報!E7</f>
        <v>0</v>
      </c>
      <c r="K2" s="220"/>
      <c r="L2" s="220"/>
      <c r="M2" s="220"/>
      <c r="N2" s="220"/>
      <c r="O2" s="45"/>
    </row>
    <row r="3" spans="1:18" ht="12.75" customHeight="1" x14ac:dyDescent="0.45">
      <c r="A3" s="45"/>
      <c r="B3" s="45"/>
      <c r="C3" s="45"/>
      <c r="D3" s="45"/>
      <c r="E3" s="45"/>
      <c r="F3" s="45"/>
      <c r="G3" s="45"/>
      <c r="H3" s="45"/>
      <c r="I3" s="223" t="s">
        <v>2</v>
      </c>
      <c r="J3" s="225" t="str">
        <f>基本情報!E9</f>
        <v>■治験　　□製造販売後臨床試験</v>
      </c>
      <c r="K3" s="225"/>
      <c r="L3" s="225"/>
      <c r="M3" s="225"/>
      <c r="N3" s="225"/>
      <c r="O3" s="45"/>
    </row>
    <row r="4" spans="1:18" ht="12.75" customHeight="1" x14ac:dyDescent="0.45">
      <c r="A4" s="45"/>
      <c r="B4" s="45"/>
      <c r="C4" s="45"/>
      <c r="D4" s="45"/>
      <c r="E4" s="45"/>
      <c r="F4" s="45"/>
      <c r="G4" s="45"/>
      <c r="H4" s="45"/>
      <c r="I4" s="224"/>
      <c r="J4" s="225" t="str">
        <f>基本情報!E10</f>
        <v>■医薬品　□医療機器　□再生医療等製品</v>
      </c>
      <c r="K4" s="225"/>
      <c r="L4" s="225"/>
      <c r="M4" s="225"/>
      <c r="N4" s="225"/>
      <c r="O4" s="45"/>
    </row>
    <row r="5" spans="1:18" ht="12.75" customHeight="1" x14ac:dyDescent="0.45">
      <c r="A5" s="45"/>
      <c r="B5" s="45"/>
      <c r="C5" s="45"/>
      <c r="D5" s="45"/>
      <c r="E5" s="45"/>
      <c r="F5" s="45"/>
      <c r="G5" s="45"/>
      <c r="H5" s="45"/>
      <c r="I5" s="45"/>
      <c r="J5" s="45"/>
      <c r="K5" s="45"/>
      <c r="L5" s="45"/>
      <c r="M5" s="45"/>
      <c r="N5" s="45"/>
      <c r="O5" s="45"/>
    </row>
    <row r="6" spans="1:18" ht="16.5" customHeight="1" x14ac:dyDescent="0.45">
      <c r="A6" s="45"/>
      <c r="B6" s="45"/>
      <c r="C6" s="45"/>
      <c r="D6" s="45"/>
      <c r="E6" s="45"/>
      <c r="F6" s="45"/>
      <c r="G6" s="45"/>
      <c r="H6" s="45"/>
      <c r="I6" s="45"/>
      <c r="J6" s="10"/>
      <c r="K6" s="47" t="s">
        <v>3</v>
      </c>
      <c r="L6" s="169">
        <f>基本情報!E6</f>
        <v>0</v>
      </c>
      <c r="M6" s="169"/>
      <c r="N6" s="169"/>
      <c r="O6" s="10"/>
      <c r="P6" s="1"/>
      <c r="Q6" s="1"/>
      <c r="R6" s="1"/>
    </row>
    <row r="7" spans="1:18" ht="8.4" customHeight="1" x14ac:dyDescent="0.45">
      <c r="A7" s="45"/>
      <c r="B7" s="45"/>
      <c r="C7" s="45"/>
      <c r="D7" s="45"/>
      <c r="E7" s="45"/>
      <c r="F7" s="45"/>
      <c r="G7" s="45"/>
      <c r="H7" s="45"/>
      <c r="I7" s="45"/>
      <c r="J7" s="45"/>
      <c r="K7" s="45"/>
      <c r="L7" s="45"/>
      <c r="M7" s="45"/>
      <c r="N7" s="45"/>
      <c r="O7" s="45"/>
    </row>
    <row r="8" spans="1:18" ht="16.5" customHeight="1" x14ac:dyDescent="0.45">
      <c r="A8" s="45"/>
      <c r="B8" s="45"/>
      <c r="C8" s="45"/>
      <c r="D8" s="215" t="s">
        <v>4</v>
      </c>
      <c r="E8" s="215"/>
      <c r="F8" s="215"/>
      <c r="G8" s="215"/>
      <c r="H8" s="215"/>
      <c r="I8" s="216" t="s">
        <v>5</v>
      </c>
      <c r="J8" s="216"/>
      <c r="K8" s="216"/>
      <c r="L8" s="216"/>
      <c r="M8" s="48"/>
      <c r="N8" s="45"/>
      <c r="O8" s="45"/>
    </row>
    <row r="9" spans="1:18" ht="16.5" customHeight="1" x14ac:dyDescent="0.45">
      <c r="A9" s="45"/>
      <c r="B9" s="45"/>
      <c r="C9" s="45"/>
      <c r="D9" s="45"/>
      <c r="E9" s="45"/>
      <c r="F9" s="45"/>
      <c r="G9" s="45"/>
      <c r="H9" s="45"/>
      <c r="I9" s="45"/>
      <c r="J9" s="45"/>
      <c r="K9" s="45"/>
      <c r="L9" s="45"/>
      <c r="M9" s="45"/>
      <c r="N9" s="45"/>
      <c r="O9" s="45"/>
    </row>
    <row r="10" spans="1:18" ht="14.25" customHeight="1" x14ac:dyDescent="0.45">
      <c r="A10" s="45"/>
      <c r="B10" s="205" t="s">
        <v>6</v>
      </c>
      <c r="C10" s="230"/>
      <c r="D10" s="230"/>
      <c r="E10" s="232" t="s">
        <v>18</v>
      </c>
      <c r="F10" s="170" t="s">
        <v>7</v>
      </c>
      <c r="G10" s="172"/>
      <c r="H10" s="172"/>
      <c r="I10" s="172"/>
      <c r="J10" s="172"/>
      <c r="K10" s="172"/>
      <c r="L10" s="172"/>
      <c r="M10" s="172"/>
      <c r="N10" s="171"/>
      <c r="O10" s="45"/>
    </row>
    <row r="11" spans="1:18" ht="19.5" customHeight="1" x14ac:dyDescent="0.45">
      <c r="A11" s="45"/>
      <c r="B11" s="206"/>
      <c r="C11" s="231"/>
      <c r="D11" s="231"/>
      <c r="E11" s="233"/>
      <c r="F11" s="236" t="s">
        <v>19</v>
      </c>
      <c r="G11" s="237"/>
      <c r="H11" s="236" t="s">
        <v>20</v>
      </c>
      <c r="I11" s="237"/>
      <c r="J11" s="236" t="s">
        <v>21</v>
      </c>
      <c r="K11" s="237"/>
      <c r="L11" s="236" t="s">
        <v>22</v>
      </c>
      <c r="M11" s="237"/>
      <c r="N11" s="234" t="s">
        <v>7</v>
      </c>
      <c r="O11" s="45"/>
    </row>
    <row r="12" spans="1:18" ht="19.5" customHeight="1" x14ac:dyDescent="0.45">
      <c r="A12" s="45"/>
      <c r="B12" s="206"/>
      <c r="C12" s="231"/>
      <c r="D12" s="231"/>
      <c r="E12" s="233"/>
      <c r="F12" s="238">
        <v>1</v>
      </c>
      <c r="G12" s="239"/>
      <c r="H12" s="238">
        <v>3</v>
      </c>
      <c r="I12" s="239"/>
      <c r="J12" s="238">
        <v>5</v>
      </c>
      <c r="K12" s="239"/>
      <c r="L12" s="238">
        <v>7</v>
      </c>
      <c r="M12" s="239"/>
      <c r="N12" s="235"/>
      <c r="O12" s="45"/>
    </row>
    <row r="13" spans="1:18" ht="32.1" customHeight="1" x14ac:dyDescent="0.45">
      <c r="A13" s="45"/>
      <c r="B13" s="170" t="s">
        <v>8</v>
      </c>
      <c r="C13" s="172"/>
      <c r="D13" s="50" t="s">
        <v>23</v>
      </c>
      <c r="E13" s="51">
        <v>2</v>
      </c>
      <c r="F13" s="52" t="b">
        <v>0</v>
      </c>
      <c r="G13" s="53" t="s">
        <v>72</v>
      </c>
      <c r="H13" s="52" t="b">
        <v>0</v>
      </c>
      <c r="I13" s="53" t="s">
        <v>32</v>
      </c>
      <c r="J13" s="52" t="b">
        <v>0</v>
      </c>
      <c r="K13" s="53" t="s">
        <v>34</v>
      </c>
      <c r="L13" s="52" t="b">
        <v>0</v>
      </c>
      <c r="M13" s="53" t="s">
        <v>33</v>
      </c>
      <c r="N13" s="54">
        <f>$E13*($F$12*N($F13)+$H$12*N($H13)+$J$12*N($J13)+$L$12*N($L13))</f>
        <v>0</v>
      </c>
      <c r="O13" s="45"/>
    </row>
    <row r="14" spans="1:18" ht="32.1" customHeight="1" x14ac:dyDescent="0.45">
      <c r="A14" s="45"/>
      <c r="B14" s="170" t="s">
        <v>9</v>
      </c>
      <c r="C14" s="172"/>
      <c r="D14" s="55" t="s">
        <v>24</v>
      </c>
      <c r="E14" s="56">
        <v>1</v>
      </c>
      <c r="F14" s="52" t="b">
        <v>0</v>
      </c>
      <c r="G14" s="58" t="s">
        <v>73</v>
      </c>
      <c r="H14" s="46"/>
      <c r="I14" s="58" t="s">
        <v>35</v>
      </c>
      <c r="J14" s="52" t="b">
        <v>0</v>
      </c>
      <c r="K14" s="58" t="s">
        <v>36</v>
      </c>
      <c r="L14" s="46"/>
      <c r="M14" s="58" t="s">
        <v>35</v>
      </c>
      <c r="N14" s="54">
        <f t="shared" ref="N14:N23" si="0">$E14*($F$12*N($F14)+$H$12*N($H14)+$J$12*N($J14)+$L$12*N($L14))</f>
        <v>0</v>
      </c>
      <c r="O14" s="45"/>
    </row>
    <row r="15" spans="1:18" ht="32.1" customHeight="1" x14ac:dyDescent="0.45">
      <c r="A15" s="45"/>
      <c r="B15" s="205" t="s">
        <v>10</v>
      </c>
      <c r="C15" s="230"/>
      <c r="D15" s="50" t="s">
        <v>25</v>
      </c>
      <c r="E15" s="51">
        <v>1</v>
      </c>
      <c r="F15" s="52" t="b">
        <v>0</v>
      </c>
      <c r="G15" s="53" t="s">
        <v>37</v>
      </c>
      <c r="H15" s="52" t="b">
        <v>0</v>
      </c>
      <c r="I15" s="53" t="s">
        <v>38</v>
      </c>
      <c r="J15" s="52" t="b">
        <v>0</v>
      </c>
      <c r="K15" s="53" t="s">
        <v>39</v>
      </c>
      <c r="L15" s="52" t="b">
        <v>0</v>
      </c>
      <c r="M15" s="53" t="s">
        <v>35</v>
      </c>
      <c r="N15" s="54">
        <f t="shared" si="0"/>
        <v>0</v>
      </c>
      <c r="O15" s="45"/>
    </row>
    <row r="16" spans="1:18" ht="88.5" customHeight="1" x14ac:dyDescent="0.45">
      <c r="A16" s="45"/>
      <c r="B16" s="207"/>
      <c r="C16" s="250"/>
      <c r="D16" s="55" t="s">
        <v>26</v>
      </c>
      <c r="E16" s="56">
        <v>1</v>
      </c>
      <c r="F16" s="52" t="b">
        <v>0</v>
      </c>
      <c r="G16" s="59" t="s">
        <v>41</v>
      </c>
      <c r="H16" s="52" t="b">
        <v>0</v>
      </c>
      <c r="I16" s="59" t="s">
        <v>40</v>
      </c>
      <c r="J16" s="52" t="b">
        <v>0</v>
      </c>
      <c r="K16" s="59" t="s">
        <v>198</v>
      </c>
      <c r="L16" s="46"/>
      <c r="M16" s="59" t="s">
        <v>35</v>
      </c>
      <c r="N16" s="54">
        <f t="shared" si="0"/>
        <v>0</v>
      </c>
      <c r="O16" s="45"/>
    </row>
    <row r="17" spans="1:15" ht="32.1" customHeight="1" x14ac:dyDescent="0.45">
      <c r="A17" s="45"/>
      <c r="B17" s="170" t="s">
        <v>11</v>
      </c>
      <c r="C17" s="172"/>
      <c r="D17" s="50" t="s">
        <v>27</v>
      </c>
      <c r="E17" s="51">
        <v>3</v>
      </c>
      <c r="F17" s="52" t="b">
        <v>0</v>
      </c>
      <c r="G17" s="53" t="s">
        <v>42</v>
      </c>
      <c r="H17" s="52" t="b">
        <v>0</v>
      </c>
      <c r="I17" s="53" t="s">
        <v>43</v>
      </c>
      <c r="J17" s="52" t="b">
        <v>0</v>
      </c>
      <c r="K17" s="53" t="s">
        <v>57</v>
      </c>
      <c r="L17" s="52" t="b">
        <v>0</v>
      </c>
      <c r="M17" s="53" t="s">
        <v>44</v>
      </c>
      <c r="N17" s="54">
        <f t="shared" si="0"/>
        <v>0</v>
      </c>
      <c r="O17" s="45"/>
    </row>
    <row r="18" spans="1:15" ht="51" customHeight="1" x14ac:dyDescent="0.45">
      <c r="A18" s="45"/>
      <c r="B18" s="170" t="s">
        <v>12</v>
      </c>
      <c r="C18" s="172"/>
      <c r="D18" s="60" t="s">
        <v>28</v>
      </c>
      <c r="E18" s="61">
        <v>1</v>
      </c>
      <c r="F18" s="52" t="b">
        <v>0</v>
      </c>
      <c r="G18" s="62" t="s">
        <v>59</v>
      </c>
      <c r="H18" s="52" t="b">
        <v>0</v>
      </c>
      <c r="I18" s="64" t="s">
        <v>233</v>
      </c>
      <c r="J18" s="52" t="b">
        <v>0</v>
      </c>
      <c r="K18" s="62" t="s">
        <v>45</v>
      </c>
      <c r="L18" s="52" t="b">
        <v>0</v>
      </c>
      <c r="M18" s="64" t="s">
        <v>46</v>
      </c>
      <c r="N18" s="54">
        <f t="shared" si="0"/>
        <v>0</v>
      </c>
      <c r="O18" s="45"/>
    </row>
    <row r="19" spans="1:15" ht="40.65" customHeight="1" x14ac:dyDescent="0.45">
      <c r="A19" s="45"/>
      <c r="B19" s="170" t="s">
        <v>13</v>
      </c>
      <c r="C19" s="172"/>
      <c r="D19" s="50" t="s">
        <v>29</v>
      </c>
      <c r="E19" s="51">
        <v>3</v>
      </c>
      <c r="F19" s="52" t="b">
        <v>0</v>
      </c>
      <c r="G19" s="63" t="s">
        <v>60</v>
      </c>
      <c r="H19" s="52" t="b">
        <v>0</v>
      </c>
      <c r="I19" s="63" t="s">
        <v>61</v>
      </c>
      <c r="J19" s="52" t="b">
        <v>0</v>
      </c>
      <c r="K19" s="63" t="s">
        <v>62</v>
      </c>
      <c r="L19" s="52" t="b">
        <v>0</v>
      </c>
      <c r="M19" s="63" t="s">
        <v>63</v>
      </c>
      <c r="N19" s="54">
        <f t="shared" si="0"/>
        <v>0</v>
      </c>
      <c r="O19" s="45"/>
    </row>
    <row r="20" spans="1:15" ht="32.1" customHeight="1" x14ac:dyDescent="0.45">
      <c r="A20" s="45"/>
      <c r="B20" s="170" t="s">
        <v>14</v>
      </c>
      <c r="C20" s="172"/>
      <c r="D20" s="55" t="s">
        <v>210</v>
      </c>
      <c r="E20" s="56">
        <v>2</v>
      </c>
      <c r="F20" s="52" t="b">
        <v>0</v>
      </c>
      <c r="G20" s="59" t="s">
        <v>64</v>
      </c>
      <c r="H20" s="52" t="b">
        <v>0</v>
      </c>
      <c r="I20" s="59" t="s">
        <v>65</v>
      </c>
      <c r="J20" s="52" t="b">
        <v>0</v>
      </c>
      <c r="K20" s="59" t="s">
        <v>66</v>
      </c>
      <c r="L20" s="46"/>
      <c r="M20" s="59" t="s">
        <v>35</v>
      </c>
      <c r="N20" s="54">
        <f t="shared" si="0"/>
        <v>0</v>
      </c>
      <c r="O20" s="45"/>
    </row>
    <row r="21" spans="1:15" ht="32.1" customHeight="1" x14ac:dyDescent="0.45">
      <c r="A21" s="45"/>
      <c r="B21" s="170" t="s">
        <v>15</v>
      </c>
      <c r="C21" s="172"/>
      <c r="D21" s="50" t="s">
        <v>30</v>
      </c>
      <c r="E21" s="51">
        <v>1</v>
      </c>
      <c r="F21" s="46"/>
      <c r="G21" s="63" t="s">
        <v>35</v>
      </c>
      <c r="H21" s="52" t="b">
        <v>0</v>
      </c>
      <c r="I21" s="53" t="s">
        <v>220</v>
      </c>
      <c r="J21" s="52" t="b">
        <v>0</v>
      </c>
      <c r="K21" s="53" t="s">
        <v>67</v>
      </c>
      <c r="L21" s="52" t="b">
        <v>0</v>
      </c>
      <c r="M21" s="53" t="s">
        <v>68</v>
      </c>
      <c r="N21" s="54">
        <f t="shared" si="0"/>
        <v>0</v>
      </c>
      <c r="O21" s="45"/>
    </row>
    <row r="22" spans="1:15" ht="32.1" customHeight="1" x14ac:dyDescent="0.45">
      <c r="A22" s="45"/>
      <c r="B22" s="170" t="s">
        <v>16</v>
      </c>
      <c r="C22" s="172"/>
      <c r="D22" s="50" t="s">
        <v>31</v>
      </c>
      <c r="E22" s="51">
        <v>3</v>
      </c>
      <c r="F22" s="46"/>
      <c r="G22" s="63" t="s">
        <v>35</v>
      </c>
      <c r="H22" s="52" t="b">
        <v>0</v>
      </c>
      <c r="I22" s="53" t="s">
        <v>221</v>
      </c>
      <c r="J22" s="52" t="b">
        <v>0</v>
      </c>
      <c r="K22" s="53" t="s">
        <v>69</v>
      </c>
      <c r="L22" s="52" t="b">
        <v>0</v>
      </c>
      <c r="M22" s="53" t="s">
        <v>70</v>
      </c>
      <c r="N22" s="54">
        <f t="shared" si="0"/>
        <v>0</v>
      </c>
      <c r="O22" s="45"/>
    </row>
    <row r="23" spans="1:15" ht="24" customHeight="1" x14ac:dyDescent="0.45">
      <c r="A23" s="45"/>
      <c r="B23" s="205" t="s">
        <v>17</v>
      </c>
      <c r="C23" s="241"/>
      <c r="D23" s="244" t="s">
        <v>130</v>
      </c>
      <c r="E23" s="246">
        <v>2</v>
      </c>
      <c r="F23" s="65" t="b">
        <v>0</v>
      </c>
      <c r="G23" s="59" t="s">
        <v>71</v>
      </c>
      <c r="H23" s="65" t="b">
        <v>0</v>
      </c>
      <c r="I23" s="59" t="s">
        <v>47</v>
      </c>
      <c r="J23" s="65" t="b">
        <v>0</v>
      </c>
      <c r="K23" s="59" t="s">
        <v>48</v>
      </c>
      <c r="L23" s="65" t="b">
        <v>0</v>
      </c>
      <c r="M23" s="58" t="s">
        <v>49</v>
      </c>
      <c r="N23" s="66">
        <f t="shared" si="0"/>
        <v>0</v>
      </c>
      <c r="O23" s="45"/>
    </row>
    <row r="24" spans="1:15" ht="33" customHeight="1" thickBot="1" x14ac:dyDescent="0.5">
      <c r="A24" s="45"/>
      <c r="B24" s="242"/>
      <c r="C24" s="243"/>
      <c r="D24" s="245"/>
      <c r="E24" s="247"/>
      <c r="F24" s="67"/>
      <c r="G24" s="58"/>
      <c r="H24" s="67"/>
      <c r="I24" s="58"/>
      <c r="J24" s="67"/>
      <c r="K24" s="58"/>
      <c r="L24" s="67"/>
      <c r="M24" s="68" t="s">
        <v>50</v>
      </c>
      <c r="N24" s="69">
        <f>ROUNDUP(基本情報!L25/24,0)*3</f>
        <v>0</v>
      </c>
      <c r="O24" s="45"/>
    </row>
    <row r="25" spans="1:15" ht="32.1" customHeight="1" thickTop="1" x14ac:dyDescent="0.45">
      <c r="A25" s="45"/>
      <c r="B25" s="70"/>
      <c r="C25" s="71"/>
      <c r="D25" s="71"/>
      <c r="E25" s="71"/>
      <c r="F25" s="71"/>
      <c r="G25" s="71"/>
      <c r="H25" s="71"/>
      <c r="I25" s="71"/>
      <c r="J25" s="71"/>
      <c r="K25" s="71"/>
      <c r="L25" s="71"/>
      <c r="M25" s="72" t="s">
        <v>51</v>
      </c>
      <c r="N25" s="73">
        <f>SUM(N13:N24)</f>
        <v>0</v>
      </c>
      <c r="O25" s="45"/>
    </row>
    <row r="26" spans="1:15" ht="16.5" customHeight="1" x14ac:dyDescent="0.45">
      <c r="A26" s="45"/>
      <c r="B26" s="45"/>
      <c r="C26" s="45"/>
      <c r="D26" s="45"/>
      <c r="E26" s="45"/>
      <c r="F26" s="45"/>
      <c r="G26" s="45"/>
      <c r="H26" s="45"/>
      <c r="I26" s="45"/>
      <c r="J26" s="45"/>
      <c r="K26" s="45"/>
      <c r="L26" s="45"/>
      <c r="M26" s="45"/>
      <c r="N26" s="45"/>
      <c r="O26" s="45"/>
    </row>
    <row r="27" spans="1:15" ht="16.5" customHeight="1" x14ac:dyDescent="0.45">
      <c r="A27" s="45"/>
      <c r="B27" s="240" t="s">
        <v>55</v>
      </c>
      <c r="C27" s="240"/>
      <c r="D27" s="240" t="s">
        <v>56</v>
      </c>
      <c r="E27" s="240"/>
      <c r="F27" s="240"/>
      <c r="G27" s="240"/>
      <c r="H27" s="240"/>
      <c r="I27" s="240"/>
      <c r="J27" s="240"/>
      <c r="K27" s="240"/>
      <c r="L27" s="240"/>
      <c r="M27" s="240"/>
      <c r="N27" s="240"/>
      <c r="O27" s="45"/>
    </row>
    <row r="28" spans="1:15" ht="30.15" customHeight="1" x14ac:dyDescent="0.45">
      <c r="A28" s="45"/>
      <c r="B28" s="220" t="s">
        <v>8</v>
      </c>
      <c r="C28" s="220"/>
      <c r="D28" s="248" t="s">
        <v>52</v>
      </c>
      <c r="E28" s="248"/>
      <c r="F28" s="248"/>
      <c r="G28" s="248"/>
      <c r="H28" s="248"/>
      <c r="I28" s="248"/>
      <c r="J28" s="248"/>
      <c r="K28" s="248"/>
      <c r="L28" s="248"/>
      <c r="M28" s="248"/>
      <c r="N28" s="248"/>
      <c r="O28" s="45"/>
    </row>
    <row r="29" spans="1:15" ht="50.25" customHeight="1" x14ac:dyDescent="0.45">
      <c r="A29" s="45"/>
      <c r="B29" s="220" t="s">
        <v>9</v>
      </c>
      <c r="C29" s="220"/>
      <c r="D29" s="249" t="s">
        <v>247</v>
      </c>
      <c r="E29" s="249"/>
      <c r="F29" s="249"/>
      <c r="G29" s="249"/>
      <c r="H29" s="249"/>
      <c r="I29" s="249"/>
      <c r="J29" s="249"/>
      <c r="K29" s="249"/>
      <c r="L29" s="249"/>
      <c r="M29" s="249"/>
      <c r="N29" s="249"/>
      <c r="O29" s="45"/>
    </row>
    <row r="30" spans="1:15" ht="139.19999999999999" customHeight="1" x14ac:dyDescent="0.45">
      <c r="A30" s="45"/>
      <c r="B30" s="220" t="s">
        <v>10</v>
      </c>
      <c r="C30" s="220"/>
      <c r="D30" s="248" t="s">
        <v>238</v>
      </c>
      <c r="E30" s="248"/>
      <c r="F30" s="248"/>
      <c r="G30" s="248"/>
      <c r="H30" s="248"/>
      <c r="I30" s="248"/>
      <c r="J30" s="248"/>
      <c r="K30" s="248"/>
      <c r="L30" s="248"/>
      <c r="M30" s="248"/>
      <c r="N30" s="248"/>
      <c r="O30" s="45"/>
    </row>
    <row r="31" spans="1:15" ht="52.5" customHeight="1" x14ac:dyDescent="0.45">
      <c r="A31" s="45"/>
      <c r="B31" s="220" t="s">
        <v>11</v>
      </c>
      <c r="C31" s="220"/>
      <c r="D31" s="248" t="s">
        <v>53</v>
      </c>
      <c r="E31" s="248"/>
      <c r="F31" s="248"/>
      <c r="G31" s="248"/>
      <c r="H31" s="248"/>
      <c r="I31" s="248"/>
      <c r="J31" s="248"/>
      <c r="K31" s="248"/>
      <c r="L31" s="248"/>
      <c r="M31" s="248"/>
      <c r="N31" s="248"/>
      <c r="O31" s="45"/>
    </row>
    <row r="32" spans="1:15" ht="55.2" customHeight="1" x14ac:dyDescent="0.45">
      <c r="A32" s="45"/>
      <c r="B32" s="170" t="s">
        <v>234</v>
      </c>
      <c r="C32" s="171"/>
      <c r="D32" s="212" t="s">
        <v>235</v>
      </c>
      <c r="E32" s="213"/>
      <c r="F32" s="213"/>
      <c r="G32" s="213"/>
      <c r="H32" s="213"/>
      <c r="I32" s="213"/>
      <c r="J32" s="213"/>
      <c r="K32" s="213"/>
      <c r="L32" s="213"/>
      <c r="M32" s="213"/>
      <c r="N32" s="214"/>
      <c r="O32" s="45"/>
    </row>
    <row r="33" spans="1:15" ht="29.25" customHeight="1" x14ac:dyDescent="0.45">
      <c r="A33" s="45"/>
      <c r="B33" s="220" t="s">
        <v>13</v>
      </c>
      <c r="C33" s="220"/>
      <c r="D33" s="248" t="s">
        <v>54</v>
      </c>
      <c r="E33" s="248"/>
      <c r="F33" s="248"/>
      <c r="G33" s="248"/>
      <c r="H33" s="248"/>
      <c r="I33" s="248"/>
      <c r="J33" s="248"/>
      <c r="K33" s="248"/>
      <c r="L33" s="248"/>
      <c r="M33" s="248"/>
      <c r="N33" s="248"/>
      <c r="O33" s="45"/>
    </row>
    <row r="34" spans="1:15" ht="15" customHeight="1" x14ac:dyDescent="0.45">
      <c r="A34" s="45"/>
      <c r="B34" s="220" t="s">
        <v>14</v>
      </c>
      <c r="C34" s="220"/>
      <c r="D34" s="249" t="s">
        <v>211</v>
      </c>
      <c r="E34" s="249"/>
      <c r="F34" s="249"/>
      <c r="G34" s="249"/>
      <c r="H34" s="249"/>
      <c r="I34" s="249"/>
      <c r="J34" s="249"/>
      <c r="K34" s="249"/>
      <c r="L34" s="249"/>
      <c r="M34" s="249"/>
      <c r="N34" s="249"/>
      <c r="O34" s="45"/>
    </row>
    <row r="35" spans="1:15" ht="92.25" customHeight="1" x14ac:dyDescent="0.45">
      <c r="A35" s="45"/>
      <c r="B35" s="220" t="s">
        <v>15</v>
      </c>
      <c r="C35" s="220"/>
      <c r="D35" s="249" t="s">
        <v>232</v>
      </c>
      <c r="E35" s="249"/>
      <c r="F35" s="249"/>
      <c r="G35" s="249"/>
      <c r="H35" s="249"/>
      <c r="I35" s="249"/>
      <c r="J35" s="249"/>
      <c r="K35" s="249"/>
      <c r="L35" s="249"/>
      <c r="M35" s="249"/>
      <c r="N35" s="249"/>
      <c r="O35" s="45"/>
    </row>
    <row r="36" spans="1:15" ht="68.25" customHeight="1" x14ac:dyDescent="0.45">
      <c r="A36" s="45"/>
      <c r="B36" s="220" t="s">
        <v>16</v>
      </c>
      <c r="C36" s="220"/>
      <c r="D36" s="249" t="s">
        <v>236</v>
      </c>
      <c r="E36" s="249"/>
      <c r="F36" s="249"/>
      <c r="G36" s="249"/>
      <c r="H36" s="249"/>
      <c r="I36" s="249"/>
      <c r="J36" s="249"/>
      <c r="K36" s="249"/>
      <c r="L36" s="249"/>
      <c r="M36" s="249"/>
      <c r="N36" s="249"/>
      <c r="O36" s="45"/>
    </row>
    <row r="37" spans="1:15" ht="68.25" customHeight="1" x14ac:dyDescent="0.45">
      <c r="A37" s="45"/>
      <c r="B37" s="220" t="s">
        <v>17</v>
      </c>
      <c r="C37" s="220"/>
      <c r="D37" s="248" t="s">
        <v>237</v>
      </c>
      <c r="E37" s="248"/>
      <c r="F37" s="248"/>
      <c r="G37" s="248"/>
      <c r="H37" s="248"/>
      <c r="I37" s="248"/>
      <c r="J37" s="248"/>
      <c r="K37" s="248"/>
      <c r="L37" s="248"/>
      <c r="M37" s="248"/>
      <c r="N37" s="248"/>
      <c r="O37" s="45"/>
    </row>
    <row r="38" spans="1:15" ht="16.5" customHeight="1" x14ac:dyDescent="0.45">
      <c r="A38" s="45"/>
      <c r="B38" s="252"/>
      <c r="C38" s="252"/>
      <c r="D38" s="252"/>
      <c r="E38" s="252"/>
      <c r="F38" s="252"/>
      <c r="G38" s="252"/>
      <c r="H38" s="252"/>
      <c r="I38" s="252"/>
      <c r="J38" s="252"/>
      <c r="K38" s="252"/>
      <c r="L38" s="252"/>
      <c r="M38" s="252"/>
      <c r="N38" s="252"/>
      <c r="O38" s="45"/>
    </row>
    <row r="39" spans="1:15" ht="16.5" customHeight="1" x14ac:dyDescent="0.45">
      <c r="B39" s="251"/>
      <c r="C39" s="251"/>
      <c r="D39" s="251"/>
      <c r="E39" s="251"/>
      <c r="F39" s="251"/>
      <c r="G39" s="251"/>
      <c r="H39" s="251"/>
      <c r="I39" s="251"/>
      <c r="J39" s="251"/>
      <c r="K39" s="251"/>
      <c r="L39" s="251"/>
      <c r="M39" s="251"/>
      <c r="N39" s="251"/>
    </row>
    <row r="40" spans="1:15" ht="16.5" customHeight="1" x14ac:dyDescent="0.45">
      <c r="B40" s="251"/>
      <c r="C40" s="251"/>
      <c r="D40" s="251"/>
      <c r="E40" s="251"/>
      <c r="F40" s="251"/>
      <c r="G40" s="251"/>
      <c r="H40" s="251"/>
      <c r="I40" s="251"/>
      <c r="J40" s="251"/>
      <c r="K40" s="251"/>
      <c r="L40" s="251"/>
      <c r="M40" s="251"/>
      <c r="N40" s="251"/>
    </row>
    <row r="41" spans="1:15" ht="16.5" customHeight="1" x14ac:dyDescent="0.45"/>
    <row r="42" spans="1:15" ht="16.5" customHeight="1" x14ac:dyDescent="0.45"/>
    <row r="43" spans="1:15" ht="16.5" customHeight="1" x14ac:dyDescent="0.45"/>
    <row r="44" spans="1:15" ht="16.5" customHeight="1" x14ac:dyDescent="0.45"/>
    <row r="45" spans="1:15" ht="16.5" customHeight="1" x14ac:dyDescent="0.45"/>
    <row r="46" spans="1:15" ht="16.5" customHeight="1" x14ac:dyDescent="0.45"/>
    <row r="47" spans="1:15" ht="16.5" customHeight="1" x14ac:dyDescent="0.45"/>
    <row r="48" spans="1:15" ht="16.5" customHeight="1" x14ac:dyDescent="0.45"/>
    <row r="49" ht="16.5" customHeight="1" x14ac:dyDescent="0.45"/>
    <row r="50" ht="16.5" customHeight="1" x14ac:dyDescent="0.45"/>
    <row r="51" ht="16.5" customHeight="1" x14ac:dyDescent="0.45"/>
    <row r="52" ht="16.5" customHeight="1" x14ac:dyDescent="0.45"/>
    <row r="53" ht="16.5" customHeight="1" x14ac:dyDescent="0.45"/>
    <row r="54" ht="16.5" customHeight="1" x14ac:dyDescent="0.45"/>
    <row r="55" ht="16.5" customHeight="1" x14ac:dyDescent="0.45"/>
    <row r="56" ht="16.5" customHeight="1" x14ac:dyDescent="0.45"/>
    <row r="57" ht="16.5" customHeight="1" x14ac:dyDescent="0.45"/>
    <row r="58" ht="16.5" customHeight="1" x14ac:dyDescent="0.45"/>
    <row r="59" ht="16.5" customHeight="1" x14ac:dyDescent="0.45"/>
    <row r="60" ht="16.5" customHeight="1" x14ac:dyDescent="0.45"/>
    <row r="61" ht="16.5" customHeight="1" x14ac:dyDescent="0.45"/>
    <row r="62" ht="16.5" customHeight="1" x14ac:dyDescent="0.45"/>
    <row r="63" ht="16.5" customHeight="1" x14ac:dyDescent="0.45"/>
    <row r="64" ht="16.5" customHeight="1" x14ac:dyDescent="0.45"/>
    <row r="65" ht="16.5" customHeight="1" x14ac:dyDescent="0.45"/>
    <row r="66" ht="16.5" customHeight="1" x14ac:dyDescent="0.45"/>
    <row r="67" ht="16.5" customHeight="1" x14ac:dyDescent="0.45"/>
    <row r="68" ht="16.5" customHeight="1" x14ac:dyDescent="0.45"/>
    <row r="69" ht="16.5" customHeight="1" x14ac:dyDescent="0.45"/>
    <row r="70" ht="16.5" customHeight="1" x14ac:dyDescent="0.45"/>
    <row r="71" ht="16.5" customHeight="1" x14ac:dyDescent="0.45"/>
    <row r="72" ht="16.5" customHeight="1" x14ac:dyDescent="0.45"/>
    <row r="73" ht="16.5" customHeight="1" x14ac:dyDescent="0.45"/>
    <row r="74" ht="16.5" customHeight="1" x14ac:dyDescent="0.45"/>
    <row r="75" ht="16.5" customHeight="1" x14ac:dyDescent="0.45"/>
    <row r="76" ht="16.5" customHeight="1" x14ac:dyDescent="0.45"/>
    <row r="77" ht="16.5" customHeight="1" x14ac:dyDescent="0.45"/>
    <row r="78" ht="16.5" customHeight="1" x14ac:dyDescent="0.45"/>
    <row r="79" ht="16.5" customHeight="1" x14ac:dyDescent="0.45"/>
    <row r="80" ht="16.5" customHeight="1" x14ac:dyDescent="0.45"/>
    <row r="81" ht="16.5" customHeight="1" x14ac:dyDescent="0.45"/>
    <row r="82" ht="16.5" customHeight="1" x14ac:dyDescent="0.45"/>
    <row r="83" ht="16.5" customHeight="1" x14ac:dyDescent="0.45"/>
    <row r="84" ht="16.5" customHeight="1" x14ac:dyDescent="0.45"/>
    <row r="85" ht="16.5" customHeight="1" x14ac:dyDescent="0.45"/>
    <row r="86" ht="16.5" customHeight="1" x14ac:dyDescent="0.45"/>
    <row r="87" ht="16.5" customHeight="1" x14ac:dyDescent="0.45"/>
    <row r="88" ht="16.5" customHeight="1" x14ac:dyDescent="0.45"/>
    <row r="89" ht="16.5" customHeight="1" x14ac:dyDescent="0.45"/>
    <row r="90" ht="16.5" customHeight="1" x14ac:dyDescent="0.45"/>
    <row r="91" ht="16.5" customHeight="1" x14ac:dyDescent="0.45"/>
    <row r="92" ht="16.5" customHeight="1" x14ac:dyDescent="0.45"/>
    <row r="93" ht="16.5" customHeight="1" x14ac:dyDescent="0.45"/>
    <row r="94" ht="16.5" customHeight="1" x14ac:dyDescent="0.45"/>
    <row r="95" ht="16.5" customHeight="1" x14ac:dyDescent="0.45"/>
    <row r="96" ht="16.5" customHeight="1" x14ac:dyDescent="0.45"/>
    <row r="97" ht="16.5" customHeight="1" x14ac:dyDescent="0.45"/>
    <row r="98" ht="16.5" customHeight="1" x14ac:dyDescent="0.45"/>
    <row r="99" ht="16.5" customHeight="1" x14ac:dyDescent="0.45"/>
    <row r="100" ht="16.5" customHeight="1" x14ac:dyDescent="0.45"/>
    <row r="101" ht="16.5" customHeight="1" x14ac:dyDescent="0.45"/>
    <row r="102" ht="16.5" customHeight="1" x14ac:dyDescent="0.45"/>
    <row r="103" ht="16.5" customHeight="1" x14ac:dyDescent="0.45"/>
    <row r="104" ht="16.5" customHeight="1" x14ac:dyDescent="0.45"/>
    <row r="105" ht="16.5" customHeight="1" x14ac:dyDescent="0.45"/>
    <row r="106" ht="16.5" customHeight="1" x14ac:dyDescent="0.45"/>
    <row r="107" ht="16.5" customHeight="1" x14ac:dyDescent="0.45"/>
    <row r="108" ht="16.5" customHeight="1" x14ac:dyDescent="0.45"/>
    <row r="109" ht="16.5" customHeight="1" x14ac:dyDescent="0.45"/>
    <row r="110" ht="16.5" customHeight="1" x14ac:dyDescent="0.45"/>
    <row r="111" ht="16.5" customHeight="1" x14ac:dyDescent="0.45"/>
    <row r="112" ht="16.5" customHeight="1" x14ac:dyDescent="0.45"/>
    <row r="113" ht="16.5" customHeight="1" x14ac:dyDescent="0.45"/>
    <row r="114" ht="16.5" customHeight="1" x14ac:dyDescent="0.45"/>
    <row r="115" ht="16.5" customHeight="1" x14ac:dyDescent="0.45"/>
    <row r="116" ht="16.5" customHeight="1" x14ac:dyDescent="0.45"/>
    <row r="117" ht="16.5" customHeight="1" x14ac:dyDescent="0.45"/>
    <row r="118" ht="16.5" customHeight="1" x14ac:dyDescent="0.45"/>
    <row r="119" ht="16.5" customHeight="1" x14ac:dyDescent="0.45"/>
    <row r="120" ht="16.5" customHeight="1" x14ac:dyDescent="0.45"/>
    <row r="121" ht="16.5" customHeight="1" x14ac:dyDescent="0.45"/>
    <row r="122" ht="16.5" customHeight="1" x14ac:dyDescent="0.45"/>
    <row r="123" ht="16.5" customHeight="1" x14ac:dyDescent="0.45"/>
    <row r="124" ht="16.5" customHeight="1" x14ac:dyDescent="0.45"/>
    <row r="125" ht="16.5" customHeight="1" x14ac:dyDescent="0.45"/>
    <row r="126" ht="16.5" customHeight="1" x14ac:dyDescent="0.45"/>
    <row r="127" ht="16.5" customHeight="1" x14ac:dyDescent="0.45"/>
    <row r="128" ht="16.5" customHeight="1" x14ac:dyDescent="0.45"/>
    <row r="129" ht="16.5" customHeight="1" x14ac:dyDescent="0.45"/>
    <row r="130" ht="16.5" customHeight="1" x14ac:dyDescent="0.45"/>
    <row r="131" ht="16.5" customHeight="1" x14ac:dyDescent="0.45"/>
  </sheetData>
  <mergeCells count="59">
    <mergeCell ref="B40:C40"/>
    <mergeCell ref="D40:N40"/>
    <mergeCell ref="B38:C38"/>
    <mergeCell ref="D38:N38"/>
    <mergeCell ref="B39:C39"/>
    <mergeCell ref="D39:N39"/>
    <mergeCell ref="B14:C14"/>
    <mergeCell ref="B36:C36"/>
    <mergeCell ref="D36:N36"/>
    <mergeCell ref="B37:C37"/>
    <mergeCell ref="D37:N37"/>
    <mergeCell ref="B33:C33"/>
    <mergeCell ref="D33:N33"/>
    <mergeCell ref="B34:C34"/>
    <mergeCell ref="D34:N34"/>
    <mergeCell ref="B35:C35"/>
    <mergeCell ref="D35:N35"/>
    <mergeCell ref="B15:C16"/>
    <mergeCell ref="B30:C30"/>
    <mergeCell ref="D30:N30"/>
    <mergeCell ref="B31:C31"/>
    <mergeCell ref="D31:N31"/>
    <mergeCell ref="D27:N27"/>
    <mergeCell ref="B28:C28"/>
    <mergeCell ref="D28:N28"/>
    <mergeCell ref="B29:C29"/>
    <mergeCell ref="D29:N29"/>
    <mergeCell ref="J2:N2"/>
    <mergeCell ref="J3:N3"/>
    <mergeCell ref="J4:N4"/>
    <mergeCell ref="B27:C27"/>
    <mergeCell ref="B23:C24"/>
    <mergeCell ref="B22:C22"/>
    <mergeCell ref="B21:C21"/>
    <mergeCell ref="B20:C20"/>
    <mergeCell ref="B19:C19"/>
    <mergeCell ref="B18:C18"/>
    <mergeCell ref="D8:H8"/>
    <mergeCell ref="I8:L8"/>
    <mergeCell ref="L6:N6"/>
    <mergeCell ref="B17:C17"/>
    <mergeCell ref="D23:D24"/>
    <mergeCell ref="E23:E24"/>
    <mergeCell ref="B32:C32"/>
    <mergeCell ref="D32:N32"/>
    <mergeCell ref="I3:I4"/>
    <mergeCell ref="B10:D12"/>
    <mergeCell ref="E10:E12"/>
    <mergeCell ref="F10:N10"/>
    <mergeCell ref="N11:N12"/>
    <mergeCell ref="F11:G11"/>
    <mergeCell ref="H11:I11"/>
    <mergeCell ref="J11:K11"/>
    <mergeCell ref="L11:M11"/>
    <mergeCell ref="F12:G12"/>
    <mergeCell ref="H12:I12"/>
    <mergeCell ref="J12:K12"/>
    <mergeCell ref="L12:M12"/>
    <mergeCell ref="B13:C13"/>
  </mergeCells>
  <phoneticPr fontId="1"/>
  <dataValidations disablePrompts="1" count="3">
    <dataValidation type="list" allowBlank="1" showInputMessage="1" showErrorMessage="1" sqref="I8" xr:uid="{88615035-1DD1-40C2-98EB-06F75F0743BC}">
      <formula1>"（■新規　□変更）,（□新規　■変更）"</formula1>
    </dataValidation>
    <dataValidation type="list" allowBlank="1" showInputMessage="1" showErrorMessage="1" sqref="J4:N4" xr:uid="{F1C5F27E-BD9F-4B39-BE00-EE0364C4226E}">
      <formula1>"■医薬品　□医療機器　□再生医療等製品,□医薬品　■医療機器　□再生医療等製品,□医薬品　□医療機器　■再生医療等製品,■医薬品　■医療機器　□再生医療等製品"</formula1>
    </dataValidation>
    <dataValidation type="list" allowBlank="1" showInputMessage="1" showErrorMessage="1" sqref="J3:N3" xr:uid="{57AF824C-BE79-4068-AEB8-05EB6AE32AA6}">
      <formula1>"■治験　　□製造販売後臨床試験,□治験　　■製造販売後臨床試験"</formula1>
    </dataValidation>
  </dataValidations>
  <pageMargins left="0.39370078740157483" right="0.39370078740157483" top="0.39370078740157483" bottom="0.39370078740157483" header="0" footer="0"/>
  <pageSetup paperSize="9" orientation="portrait" r:id="rId1"/>
  <rowBreaks count="1" manualBreakCount="1">
    <brk id="2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C73D5-2BF6-4E45-B703-D43653799864}">
  <dimension ref="A1:R136"/>
  <sheetViews>
    <sheetView view="pageBreakPreview" topLeftCell="D1" zoomScaleNormal="100" zoomScaleSheetLayoutView="100" workbookViewId="0">
      <selection activeCell="L13" sqref="L13"/>
    </sheetView>
  </sheetViews>
  <sheetFormatPr defaultColWidth="3.26953125" defaultRowHeight="10.8" x14ac:dyDescent="0.45"/>
  <cols>
    <col min="1" max="1" width="1.453125" style="2" customWidth="1"/>
    <col min="2" max="2" width="3.26953125" style="2"/>
    <col min="3" max="3" width="1.6328125" style="2" customWidth="1"/>
    <col min="4" max="4" width="21.6328125" style="2" customWidth="1"/>
    <col min="5" max="5" width="3" style="2" customWidth="1"/>
    <col min="6" max="6" width="2.08984375" style="2" customWidth="1"/>
    <col min="7" max="7" width="9.6328125" style="2" customWidth="1"/>
    <col min="8" max="8" width="2.08984375" style="2" customWidth="1"/>
    <col min="9" max="9" width="9.6328125" style="2" customWidth="1"/>
    <col min="10" max="10" width="2.08984375" style="2" customWidth="1"/>
    <col min="11" max="11" width="9.6328125" style="2" customWidth="1"/>
    <col min="12" max="12" width="2.08984375" style="2" customWidth="1"/>
    <col min="13" max="13" width="9.6328125" style="2" customWidth="1"/>
    <col min="14" max="14" width="6.453125" style="2" customWidth="1"/>
    <col min="15" max="15" width="1.26953125" style="2" customWidth="1"/>
    <col min="16" max="16384" width="3.26953125" style="2"/>
  </cols>
  <sheetData>
    <row r="1" spans="1:18" x14ac:dyDescent="0.45">
      <c r="A1" s="45"/>
      <c r="B1" s="45"/>
      <c r="C1" s="45"/>
      <c r="D1" s="45"/>
      <c r="E1" s="45"/>
      <c r="F1" s="45"/>
      <c r="G1" s="45"/>
      <c r="H1" s="45"/>
      <c r="I1" s="45"/>
      <c r="J1" s="45"/>
      <c r="K1" s="45"/>
      <c r="L1" s="45"/>
      <c r="M1" s="45"/>
      <c r="N1" s="45"/>
      <c r="O1" s="45"/>
    </row>
    <row r="2" spans="1:18" ht="12.75" customHeight="1" x14ac:dyDescent="0.45">
      <c r="A2" s="45"/>
      <c r="B2" s="45" t="s">
        <v>0</v>
      </c>
      <c r="C2" s="45"/>
      <c r="D2" s="45"/>
      <c r="E2" s="45"/>
      <c r="F2" s="45"/>
      <c r="G2" s="45"/>
      <c r="H2" s="45"/>
      <c r="I2" s="46" t="s">
        <v>1</v>
      </c>
      <c r="J2" s="220">
        <f>基本情報!E7</f>
        <v>0</v>
      </c>
      <c r="K2" s="220"/>
      <c r="L2" s="220"/>
      <c r="M2" s="220"/>
      <c r="N2" s="220"/>
      <c r="O2" s="45"/>
    </row>
    <row r="3" spans="1:18" ht="12.75" customHeight="1" x14ac:dyDescent="0.45">
      <c r="A3" s="45"/>
      <c r="B3" s="45"/>
      <c r="C3" s="45"/>
      <c r="D3" s="45"/>
      <c r="E3" s="45"/>
      <c r="F3" s="45"/>
      <c r="G3" s="45"/>
      <c r="H3" s="45"/>
      <c r="I3" s="223" t="s">
        <v>2</v>
      </c>
      <c r="J3" s="225" t="str">
        <f>基本情報!E9</f>
        <v>■治験　　□製造販売後臨床試験</v>
      </c>
      <c r="K3" s="225"/>
      <c r="L3" s="225"/>
      <c r="M3" s="225"/>
      <c r="N3" s="225"/>
      <c r="O3" s="45"/>
    </row>
    <row r="4" spans="1:18" ht="12.75" customHeight="1" x14ac:dyDescent="0.45">
      <c r="A4" s="45"/>
      <c r="B4" s="45"/>
      <c r="C4" s="45"/>
      <c r="D4" s="45"/>
      <c r="E4" s="45"/>
      <c r="F4" s="45"/>
      <c r="G4" s="45"/>
      <c r="H4" s="45"/>
      <c r="I4" s="224"/>
      <c r="J4" s="225" t="str">
        <f>基本情報!E10</f>
        <v>■医薬品　□医療機器　□再生医療等製品</v>
      </c>
      <c r="K4" s="225"/>
      <c r="L4" s="225"/>
      <c r="M4" s="225"/>
      <c r="N4" s="225"/>
      <c r="O4" s="45"/>
    </row>
    <row r="5" spans="1:18" ht="12.75" customHeight="1" x14ac:dyDescent="0.45">
      <c r="A5" s="45"/>
      <c r="B5" s="45"/>
      <c r="C5" s="45"/>
      <c r="D5" s="45"/>
      <c r="E5" s="45"/>
      <c r="F5" s="45"/>
      <c r="G5" s="45"/>
      <c r="H5" s="45"/>
      <c r="I5" s="45"/>
      <c r="J5" s="45"/>
      <c r="K5" s="45"/>
      <c r="L5" s="45"/>
      <c r="M5" s="45"/>
      <c r="N5" s="45"/>
      <c r="O5" s="45"/>
    </row>
    <row r="6" spans="1:18" ht="16.5" customHeight="1" x14ac:dyDescent="0.45">
      <c r="A6" s="45"/>
      <c r="B6" s="45"/>
      <c r="C6" s="45"/>
      <c r="D6" s="45"/>
      <c r="E6" s="45"/>
      <c r="F6" s="45"/>
      <c r="G6" s="45"/>
      <c r="H6" s="45"/>
      <c r="I6" s="45"/>
      <c r="J6" s="10"/>
      <c r="K6" s="47" t="s">
        <v>3</v>
      </c>
      <c r="L6" s="169">
        <f>基本情報!E6</f>
        <v>0</v>
      </c>
      <c r="M6" s="169"/>
      <c r="N6" s="169"/>
      <c r="O6" s="10"/>
      <c r="P6" s="1"/>
      <c r="Q6" s="1"/>
      <c r="R6" s="1"/>
    </row>
    <row r="7" spans="1:18" ht="8.4" customHeight="1" x14ac:dyDescent="0.45">
      <c r="A7" s="45"/>
      <c r="B7" s="45"/>
      <c r="C7" s="45"/>
      <c r="D7" s="45"/>
      <c r="E7" s="45"/>
      <c r="F7" s="45"/>
      <c r="G7" s="45"/>
      <c r="H7" s="45"/>
      <c r="I7" s="45"/>
      <c r="J7" s="45"/>
      <c r="K7" s="45"/>
      <c r="L7" s="45"/>
      <c r="M7" s="45"/>
      <c r="N7" s="45"/>
      <c r="O7" s="45"/>
    </row>
    <row r="8" spans="1:18" ht="16.5" customHeight="1" x14ac:dyDescent="0.45">
      <c r="A8" s="45"/>
      <c r="B8" s="45"/>
      <c r="C8" s="45"/>
      <c r="D8" s="215" t="s">
        <v>4</v>
      </c>
      <c r="E8" s="215"/>
      <c r="F8" s="215"/>
      <c r="G8" s="215"/>
      <c r="H8" s="215"/>
      <c r="I8" s="216" t="s">
        <v>5</v>
      </c>
      <c r="J8" s="216"/>
      <c r="K8" s="216"/>
      <c r="L8" s="216"/>
      <c r="M8" s="48"/>
      <c r="N8" s="45"/>
      <c r="O8" s="45"/>
    </row>
    <row r="9" spans="1:18" ht="16.5" customHeight="1" x14ac:dyDescent="0.45">
      <c r="A9" s="45"/>
      <c r="B9" s="45"/>
      <c r="C9" s="45"/>
      <c r="D9" s="45"/>
      <c r="E9" s="45"/>
      <c r="F9" s="45"/>
      <c r="G9" s="45"/>
      <c r="H9" s="45"/>
      <c r="I9" s="45"/>
      <c r="J9" s="45"/>
      <c r="K9" s="45"/>
      <c r="L9" s="45"/>
      <c r="M9" s="45"/>
      <c r="N9" s="45"/>
      <c r="O9" s="45"/>
    </row>
    <row r="10" spans="1:18" ht="14.25" customHeight="1" x14ac:dyDescent="0.45">
      <c r="A10" s="45"/>
      <c r="B10" s="205" t="s">
        <v>6</v>
      </c>
      <c r="C10" s="230"/>
      <c r="D10" s="230"/>
      <c r="E10" s="232" t="s">
        <v>18</v>
      </c>
      <c r="F10" s="170" t="s">
        <v>7</v>
      </c>
      <c r="G10" s="172"/>
      <c r="H10" s="172"/>
      <c r="I10" s="172"/>
      <c r="J10" s="172"/>
      <c r="K10" s="172"/>
      <c r="L10" s="172"/>
      <c r="M10" s="172"/>
      <c r="N10" s="171"/>
      <c r="O10" s="45"/>
    </row>
    <row r="11" spans="1:18" ht="19.5" customHeight="1" x14ac:dyDescent="0.45">
      <c r="A11" s="45"/>
      <c r="B11" s="206"/>
      <c r="C11" s="231"/>
      <c r="D11" s="231"/>
      <c r="E11" s="233"/>
      <c r="F11" s="236" t="s">
        <v>19</v>
      </c>
      <c r="G11" s="237"/>
      <c r="H11" s="236" t="s">
        <v>20</v>
      </c>
      <c r="I11" s="237"/>
      <c r="J11" s="236" t="s">
        <v>21</v>
      </c>
      <c r="K11" s="237"/>
      <c r="L11" s="236" t="s">
        <v>22</v>
      </c>
      <c r="M11" s="237"/>
      <c r="N11" s="234" t="s">
        <v>7</v>
      </c>
      <c r="O11" s="45"/>
    </row>
    <row r="12" spans="1:18" ht="19.5" customHeight="1" x14ac:dyDescent="0.45">
      <c r="A12" s="45"/>
      <c r="B12" s="206"/>
      <c r="C12" s="231"/>
      <c r="D12" s="231"/>
      <c r="E12" s="233"/>
      <c r="F12" s="238">
        <v>1</v>
      </c>
      <c r="G12" s="239"/>
      <c r="H12" s="238">
        <v>3</v>
      </c>
      <c r="I12" s="239"/>
      <c r="J12" s="238">
        <v>5</v>
      </c>
      <c r="K12" s="239"/>
      <c r="L12" s="238">
        <v>7</v>
      </c>
      <c r="M12" s="239"/>
      <c r="N12" s="235"/>
      <c r="O12" s="45"/>
    </row>
    <row r="13" spans="1:18" ht="32.1" customHeight="1" x14ac:dyDescent="0.45">
      <c r="A13" s="45"/>
      <c r="B13" s="170" t="s">
        <v>8</v>
      </c>
      <c r="C13" s="172"/>
      <c r="D13" s="50" t="s">
        <v>137</v>
      </c>
      <c r="E13" s="51">
        <v>3</v>
      </c>
      <c r="F13" s="46"/>
      <c r="G13" s="53" t="s">
        <v>35</v>
      </c>
      <c r="H13" s="46"/>
      <c r="I13" s="53" t="s">
        <v>35</v>
      </c>
      <c r="J13" s="46"/>
      <c r="K13" s="53" t="s">
        <v>35</v>
      </c>
      <c r="L13" s="52" t="b">
        <v>0</v>
      </c>
      <c r="M13" s="53" t="s">
        <v>141</v>
      </c>
      <c r="N13" s="54">
        <f>$E13*($F$12*N($F13)+$H$12*N($H13)+$J$12*N($J13)+$L$12*N($L13))</f>
        <v>0</v>
      </c>
      <c r="O13" s="45"/>
    </row>
    <row r="14" spans="1:18" ht="32.1" customHeight="1" x14ac:dyDescent="0.45">
      <c r="A14" s="45"/>
      <c r="B14" s="170" t="s">
        <v>9</v>
      </c>
      <c r="C14" s="172"/>
      <c r="D14" s="55" t="s">
        <v>23</v>
      </c>
      <c r="E14" s="56">
        <v>2</v>
      </c>
      <c r="F14" s="57" t="b">
        <v>0</v>
      </c>
      <c r="G14" s="58" t="s">
        <v>142</v>
      </c>
      <c r="H14" s="52" t="b">
        <v>0</v>
      </c>
      <c r="I14" s="58" t="s">
        <v>143</v>
      </c>
      <c r="J14" s="57" t="b">
        <v>0</v>
      </c>
      <c r="K14" s="58" t="s">
        <v>144</v>
      </c>
      <c r="L14" s="52" t="b">
        <v>0</v>
      </c>
      <c r="M14" s="58" t="s">
        <v>145</v>
      </c>
      <c r="N14" s="54">
        <f t="shared" ref="N14:N25" si="0">$E14*($F$12*N($F14)+$H$12*N($H14)+$J$12*N($J14)+$L$12*N($L14))</f>
        <v>0</v>
      </c>
      <c r="O14" s="45"/>
    </row>
    <row r="15" spans="1:18" ht="32.1" customHeight="1" x14ac:dyDescent="0.45">
      <c r="A15" s="45"/>
      <c r="B15" s="205" t="s">
        <v>10</v>
      </c>
      <c r="C15" s="230"/>
      <c r="D15" s="50" t="s">
        <v>138</v>
      </c>
      <c r="E15" s="51">
        <v>1</v>
      </c>
      <c r="F15" s="52" t="b">
        <v>0</v>
      </c>
      <c r="G15" s="53" t="s">
        <v>142</v>
      </c>
      <c r="H15" s="52" t="b">
        <v>0</v>
      </c>
      <c r="I15" s="53" t="s">
        <v>143</v>
      </c>
      <c r="J15" s="52" t="b">
        <v>0</v>
      </c>
      <c r="K15" s="53" t="s">
        <v>146</v>
      </c>
      <c r="L15" s="46"/>
      <c r="M15" s="53" t="s">
        <v>35</v>
      </c>
      <c r="N15" s="54">
        <f t="shared" si="0"/>
        <v>0</v>
      </c>
      <c r="O15" s="45"/>
    </row>
    <row r="16" spans="1:18" ht="32.1" customHeight="1" x14ac:dyDescent="0.45">
      <c r="A16" s="45"/>
      <c r="B16" s="170" t="s">
        <v>11</v>
      </c>
      <c r="C16" s="172"/>
      <c r="D16" s="50" t="s">
        <v>139</v>
      </c>
      <c r="E16" s="51">
        <v>1</v>
      </c>
      <c r="F16" s="52" t="b">
        <v>0</v>
      </c>
      <c r="G16" s="53" t="s">
        <v>147</v>
      </c>
      <c r="H16" s="52" t="b">
        <v>0</v>
      </c>
      <c r="I16" s="59" t="s">
        <v>65</v>
      </c>
      <c r="J16" s="52" t="b">
        <v>0</v>
      </c>
      <c r="K16" s="59" t="s">
        <v>66</v>
      </c>
      <c r="L16" s="46"/>
      <c r="M16" s="53" t="s">
        <v>35</v>
      </c>
      <c r="N16" s="54">
        <f t="shared" si="0"/>
        <v>0</v>
      </c>
      <c r="O16" s="45"/>
    </row>
    <row r="17" spans="1:15" ht="51" customHeight="1" x14ac:dyDescent="0.45">
      <c r="A17" s="45"/>
      <c r="B17" s="170" t="s">
        <v>12</v>
      </c>
      <c r="C17" s="172"/>
      <c r="D17" s="60" t="s">
        <v>24</v>
      </c>
      <c r="E17" s="61">
        <v>1</v>
      </c>
      <c r="F17" s="52" t="b">
        <v>0</v>
      </c>
      <c r="G17" s="62" t="s">
        <v>148</v>
      </c>
      <c r="H17" s="46"/>
      <c r="I17" s="53" t="s">
        <v>35</v>
      </c>
      <c r="J17" s="52" t="b">
        <v>0</v>
      </c>
      <c r="K17" s="62" t="s">
        <v>149</v>
      </c>
      <c r="L17" s="46"/>
      <c r="M17" s="53" t="s">
        <v>35</v>
      </c>
      <c r="N17" s="54">
        <f t="shared" si="0"/>
        <v>0</v>
      </c>
      <c r="O17" s="45"/>
    </row>
    <row r="18" spans="1:15" ht="40.65" customHeight="1" x14ac:dyDescent="0.45">
      <c r="A18" s="45"/>
      <c r="B18" s="170" t="s">
        <v>13</v>
      </c>
      <c r="C18" s="172"/>
      <c r="D18" s="50" t="s">
        <v>140</v>
      </c>
      <c r="E18" s="51">
        <v>1</v>
      </c>
      <c r="F18" s="46"/>
      <c r="G18" s="63" t="s">
        <v>35</v>
      </c>
      <c r="H18" s="52" t="b">
        <v>0</v>
      </c>
      <c r="I18" s="63" t="s">
        <v>142</v>
      </c>
      <c r="J18" s="52" t="b">
        <v>0</v>
      </c>
      <c r="K18" s="63" t="s">
        <v>143</v>
      </c>
      <c r="L18" s="52" t="b">
        <v>0</v>
      </c>
      <c r="M18" s="63" t="s">
        <v>146</v>
      </c>
      <c r="N18" s="54">
        <f t="shared" si="0"/>
        <v>0</v>
      </c>
      <c r="O18" s="45"/>
    </row>
    <row r="19" spans="1:15" ht="32.1" customHeight="1" x14ac:dyDescent="0.45">
      <c r="A19" s="45"/>
      <c r="B19" s="170" t="s">
        <v>14</v>
      </c>
      <c r="C19" s="172"/>
      <c r="D19" s="55" t="s">
        <v>27</v>
      </c>
      <c r="E19" s="56">
        <v>3</v>
      </c>
      <c r="F19" s="52" t="b">
        <v>0</v>
      </c>
      <c r="G19" s="59" t="s">
        <v>150</v>
      </c>
      <c r="H19" s="52" t="b">
        <v>0</v>
      </c>
      <c r="I19" s="59" t="s">
        <v>151</v>
      </c>
      <c r="J19" s="52" t="b">
        <v>0</v>
      </c>
      <c r="K19" s="53" t="s">
        <v>57</v>
      </c>
      <c r="L19" s="52" t="b">
        <v>0</v>
      </c>
      <c r="M19" s="53" t="s">
        <v>44</v>
      </c>
      <c r="N19" s="54">
        <f t="shared" si="0"/>
        <v>0</v>
      </c>
      <c r="O19" s="45"/>
    </row>
    <row r="20" spans="1:15" ht="50.25" customHeight="1" x14ac:dyDescent="0.45">
      <c r="A20" s="45"/>
      <c r="B20" s="170" t="s">
        <v>15</v>
      </c>
      <c r="C20" s="172"/>
      <c r="D20" s="50" t="s">
        <v>28</v>
      </c>
      <c r="E20" s="51">
        <v>1</v>
      </c>
      <c r="F20" s="52" t="b">
        <v>0</v>
      </c>
      <c r="G20" s="62" t="s">
        <v>59</v>
      </c>
      <c r="H20" s="52" t="b">
        <v>0</v>
      </c>
      <c r="I20" s="64" t="s">
        <v>58</v>
      </c>
      <c r="J20" s="52" t="b">
        <v>0</v>
      </c>
      <c r="K20" s="62" t="s">
        <v>45</v>
      </c>
      <c r="L20" s="52" t="b">
        <v>0</v>
      </c>
      <c r="M20" s="64" t="s">
        <v>46</v>
      </c>
      <c r="N20" s="54">
        <f t="shared" si="0"/>
        <v>0</v>
      </c>
      <c r="O20" s="45"/>
    </row>
    <row r="21" spans="1:15" ht="43.5" customHeight="1" x14ac:dyDescent="0.45">
      <c r="A21" s="45"/>
      <c r="B21" s="170" t="s">
        <v>16</v>
      </c>
      <c r="C21" s="172"/>
      <c r="D21" s="50" t="s">
        <v>29</v>
      </c>
      <c r="E21" s="51">
        <v>3</v>
      </c>
      <c r="F21" s="52" t="b">
        <v>0</v>
      </c>
      <c r="G21" s="63" t="s">
        <v>60</v>
      </c>
      <c r="H21" s="52" t="b">
        <v>0</v>
      </c>
      <c r="I21" s="63" t="s">
        <v>61</v>
      </c>
      <c r="J21" s="52" t="b">
        <v>0</v>
      </c>
      <c r="K21" s="63" t="s">
        <v>62</v>
      </c>
      <c r="L21" s="52" t="b">
        <v>0</v>
      </c>
      <c r="M21" s="63" t="s">
        <v>63</v>
      </c>
      <c r="N21" s="54">
        <f t="shared" si="0"/>
        <v>0</v>
      </c>
      <c r="O21" s="45"/>
    </row>
    <row r="22" spans="1:15" ht="41.25" customHeight="1" x14ac:dyDescent="0.45">
      <c r="A22" s="45"/>
      <c r="B22" s="170" t="s">
        <v>17</v>
      </c>
      <c r="C22" s="172"/>
      <c r="D22" s="60" t="s">
        <v>161</v>
      </c>
      <c r="E22" s="61">
        <v>2</v>
      </c>
      <c r="F22" s="52" t="b">
        <v>0</v>
      </c>
      <c r="G22" s="59" t="s">
        <v>64</v>
      </c>
      <c r="H22" s="65" t="b">
        <v>0</v>
      </c>
      <c r="I22" s="59" t="s">
        <v>65</v>
      </c>
      <c r="J22" s="65" t="b">
        <v>0</v>
      </c>
      <c r="K22" s="59" t="s">
        <v>66</v>
      </c>
      <c r="L22" s="46"/>
      <c r="M22" s="59" t="s">
        <v>35</v>
      </c>
      <c r="N22" s="66">
        <f t="shared" si="0"/>
        <v>0</v>
      </c>
      <c r="O22" s="45"/>
    </row>
    <row r="23" spans="1:15" ht="32.1" customHeight="1" x14ac:dyDescent="0.45">
      <c r="A23" s="45"/>
      <c r="B23" s="170" t="s">
        <v>134</v>
      </c>
      <c r="C23" s="172"/>
      <c r="D23" s="60" t="s">
        <v>30</v>
      </c>
      <c r="E23" s="61">
        <v>1</v>
      </c>
      <c r="F23" s="46"/>
      <c r="G23" s="63" t="s">
        <v>35</v>
      </c>
      <c r="H23" s="65" t="b">
        <v>0</v>
      </c>
      <c r="I23" s="53" t="s">
        <v>220</v>
      </c>
      <c r="J23" s="65" t="b">
        <v>0</v>
      </c>
      <c r="K23" s="53" t="s">
        <v>67</v>
      </c>
      <c r="L23" s="65" t="b">
        <v>0</v>
      </c>
      <c r="M23" s="53" t="s">
        <v>68</v>
      </c>
      <c r="N23" s="66">
        <f t="shared" si="0"/>
        <v>0</v>
      </c>
      <c r="O23" s="45"/>
    </row>
    <row r="24" spans="1:15" ht="32.1" customHeight="1" x14ac:dyDescent="0.45">
      <c r="A24" s="45"/>
      <c r="B24" s="170" t="s">
        <v>135</v>
      </c>
      <c r="C24" s="172"/>
      <c r="D24" s="60" t="s">
        <v>31</v>
      </c>
      <c r="E24" s="61">
        <v>3</v>
      </c>
      <c r="F24" s="46"/>
      <c r="G24" s="63" t="s">
        <v>35</v>
      </c>
      <c r="H24" s="65" t="b">
        <v>0</v>
      </c>
      <c r="I24" s="53" t="s">
        <v>221</v>
      </c>
      <c r="J24" s="65" t="b">
        <v>0</v>
      </c>
      <c r="K24" s="53" t="s">
        <v>69</v>
      </c>
      <c r="L24" s="65" t="b">
        <v>0</v>
      </c>
      <c r="M24" s="53" t="s">
        <v>70</v>
      </c>
      <c r="N24" s="66">
        <f t="shared" si="0"/>
        <v>0</v>
      </c>
      <c r="O24" s="45"/>
    </row>
    <row r="25" spans="1:15" ht="24" customHeight="1" x14ac:dyDescent="0.45">
      <c r="A25" s="45"/>
      <c r="B25" s="205" t="s">
        <v>136</v>
      </c>
      <c r="C25" s="241"/>
      <c r="D25" s="244" t="s">
        <v>130</v>
      </c>
      <c r="E25" s="246">
        <v>2</v>
      </c>
      <c r="F25" s="65" t="b">
        <v>0</v>
      </c>
      <c r="G25" s="59" t="s">
        <v>71</v>
      </c>
      <c r="H25" s="65" t="b">
        <v>0</v>
      </c>
      <c r="I25" s="59" t="s">
        <v>47</v>
      </c>
      <c r="J25" s="65" t="b">
        <v>0</v>
      </c>
      <c r="K25" s="59" t="s">
        <v>48</v>
      </c>
      <c r="L25" s="65" t="b">
        <v>0</v>
      </c>
      <c r="M25" s="58" t="s">
        <v>49</v>
      </c>
      <c r="N25" s="66">
        <f t="shared" si="0"/>
        <v>0</v>
      </c>
      <c r="O25" s="45"/>
    </row>
    <row r="26" spans="1:15" ht="33" customHeight="1" thickBot="1" x14ac:dyDescent="0.5">
      <c r="A26" s="45"/>
      <c r="B26" s="242"/>
      <c r="C26" s="243"/>
      <c r="D26" s="245"/>
      <c r="E26" s="247"/>
      <c r="F26" s="67"/>
      <c r="G26" s="58"/>
      <c r="H26" s="67"/>
      <c r="I26" s="58"/>
      <c r="J26" s="67"/>
      <c r="K26" s="58"/>
      <c r="L26" s="67"/>
      <c r="M26" s="68" t="s">
        <v>50</v>
      </c>
      <c r="N26" s="69">
        <f>ROUNDUP(基本情報!L25/24,0)*3</f>
        <v>0</v>
      </c>
      <c r="O26" s="45"/>
    </row>
    <row r="27" spans="1:15" ht="32.1" customHeight="1" thickTop="1" x14ac:dyDescent="0.45">
      <c r="A27" s="45"/>
      <c r="B27" s="70"/>
      <c r="C27" s="71"/>
      <c r="D27" s="71"/>
      <c r="E27" s="71"/>
      <c r="F27" s="71"/>
      <c r="G27" s="71"/>
      <c r="H27" s="71"/>
      <c r="I27" s="71"/>
      <c r="J27" s="71"/>
      <c r="K27" s="71"/>
      <c r="L27" s="71"/>
      <c r="M27" s="72" t="s">
        <v>51</v>
      </c>
      <c r="N27" s="73">
        <f>SUM(N13:N26)</f>
        <v>0</v>
      </c>
      <c r="O27" s="45"/>
    </row>
    <row r="28" spans="1:15" ht="6" customHeight="1" x14ac:dyDescent="0.45">
      <c r="A28" s="45"/>
      <c r="B28" s="45"/>
      <c r="C28" s="45"/>
      <c r="D28" s="45"/>
      <c r="E28" s="45"/>
      <c r="F28" s="45"/>
      <c r="G28" s="45"/>
      <c r="H28" s="45"/>
      <c r="I28" s="45"/>
      <c r="J28" s="45"/>
      <c r="K28" s="45"/>
      <c r="L28" s="45"/>
      <c r="M28" s="74"/>
      <c r="N28" s="10"/>
      <c r="O28" s="45"/>
    </row>
    <row r="29" spans="1:15" ht="32.1" customHeight="1" x14ac:dyDescent="0.45">
      <c r="A29" s="45"/>
      <c r="B29" s="45"/>
      <c r="C29" s="255" t="s">
        <v>152</v>
      </c>
      <c r="D29" s="255"/>
      <c r="E29" s="255"/>
      <c r="F29" s="255"/>
      <c r="G29" s="255"/>
      <c r="H29" s="255"/>
      <c r="I29" s="255"/>
      <c r="J29" s="255"/>
      <c r="K29" s="255"/>
      <c r="L29" s="255"/>
      <c r="M29" s="255"/>
      <c r="N29" s="255"/>
      <c r="O29" s="45"/>
    </row>
    <row r="30" spans="1:15" ht="16.5" customHeight="1" x14ac:dyDescent="0.45">
      <c r="A30" s="45"/>
      <c r="B30" s="45"/>
      <c r="C30" s="45"/>
      <c r="D30" s="45"/>
      <c r="E30" s="45"/>
      <c r="F30" s="45"/>
      <c r="G30" s="45"/>
      <c r="H30" s="45"/>
      <c r="I30" s="45"/>
      <c r="J30" s="45"/>
      <c r="K30" s="45"/>
      <c r="L30" s="45"/>
      <c r="M30" s="45"/>
      <c r="N30" s="45"/>
      <c r="O30" s="45"/>
    </row>
    <row r="31" spans="1:15" ht="16.5" customHeight="1" x14ac:dyDescent="0.45">
      <c r="A31" s="45"/>
      <c r="B31" s="240" t="s">
        <v>55</v>
      </c>
      <c r="C31" s="240"/>
      <c r="D31" s="240" t="s">
        <v>56</v>
      </c>
      <c r="E31" s="240"/>
      <c r="F31" s="240"/>
      <c r="G31" s="240"/>
      <c r="H31" s="240"/>
      <c r="I31" s="240"/>
      <c r="J31" s="240"/>
      <c r="K31" s="240"/>
      <c r="L31" s="240"/>
      <c r="M31" s="240"/>
      <c r="N31" s="240"/>
      <c r="O31" s="45"/>
    </row>
    <row r="32" spans="1:15" ht="30.75" customHeight="1" x14ac:dyDescent="0.45">
      <c r="A32" s="45"/>
      <c r="B32" s="170" t="s">
        <v>9</v>
      </c>
      <c r="C32" s="171"/>
      <c r="D32" s="254" t="s">
        <v>52</v>
      </c>
      <c r="E32" s="254"/>
      <c r="F32" s="254"/>
      <c r="G32" s="254"/>
      <c r="H32" s="254"/>
      <c r="I32" s="254"/>
      <c r="J32" s="254"/>
      <c r="K32" s="254"/>
      <c r="L32" s="254"/>
      <c r="M32" s="254"/>
      <c r="N32" s="254"/>
      <c r="O32" s="45"/>
    </row>
    <row r="33" spans="1:15" ht="63.75" customHeight="1" x14ac:dyDescent="0.45">
      <c r="A33" s="45"/>
      <c r="B33" s="170" t="s">
        <v>10</v>
      </c>
      <c r="C33" s="171"/>
      <c r="D33" s="254" t="s">
        <v>156</v>
      </c>
      <c r="E33" s="254"/>
      <c r="F33" s="254"/>
      <c r="G33" s="254"/>
      <c r="H33" s="254"/>
      <c r="I33" s="254"/>
      <c r="J33" s="254"/>
      <c r="K33" s="254"/>
      <c r="L33" s="254"/>
      <c r="M33" s="254"/>
      <c r="N33" s="254"/>
      <c r="O33" s="45"/>
    </row>
    <row r="34" spans="1:15" ht="18" customHeight="1" x14ac:dyDescent="0.45">
      <c r="A34" s="45"/>
      <c r="B34" s="170" t="s">
        <v>11</v>
      </c>
      <c r="C34" s="171"/>
      <c r="D34" s="254" t="s">
        <v>160</v>
      </c>
      <c r="E34" s="254"/>
      <c r="F34" s="254"/>
      <c r="G34" s="254"/>
      <c r="H34" s="254"/>
      <c r="I34" s="254"/>
      <c r="J34" s="254"/>
      <c r="K34" s="254"/>
      <c r="L34" s="254"/>
      <c r="M34" s="254"/>
      <c r="N34" s="254"/>
      <c r="O34" s="45"/>
    </row>
    <row r="35" spans="1:15" ht="54.75" customHeight="1" x14ac:dyDescent="0.45">
      <c r="A35" s="45"/>
      <c r="B35" s="170" t="s">
        <v>12</v>
      </c>
      <c r="C35" s="171"/>
      <c r="D35" s="253" t="s">
        <v>199</v>
      </c>
      <c r="E35" s="253"/>
      <c r="F35" s="253"/>
      <c r="G35" s="253"/>
      <c r="H35" s="253"/>
      <c r="I35" s="253"/>
      <c r="J35" s="253"/>
      <c r="K35" s="253"/>
      <c r="L35" s="253"/>
      <c r="M35" s="253"/>
      <c r="N35" s="253"/>
      <c r="O35" s="45"/>
    </row>
    <row r="36" spans="1:15" ht="66.150000000000006" customHeight="1" x14ac:dyDescent="0.45">
      <c r="A36" s="45"/>
      <c r="B36" s="170" t="s">
        <v>13</v>
      </c>
      <c r="C36" s="171"/>
      <c r="D36" s="254" t="s">
        <v>157</v>
      </c>
      <c r="E36" s="254"/>
      <c r="F36" s="254"/>
      <c r="G36" s="254"/>
      <c r="H36" s="254"/>
      <c r="I36" s="254"/>
      <c r="J36" s="254"/>
      <c r="K36" s="254"/>
      <c r="L36" s="254"/>
      <c r="M36" s="254"/>
      <c r="N36" s="254"/>
      <c r="O36" s="45"/>
    </row>
    <row r="37" spans="1:15" ht="45" customHeight="1" x14ac:dyDescent="0.45">
      <c r="A37" s="45"/>
      <c r="B37" s="170" t="s">
        <v>14</v>
      </c>
      <c r="C37" s="171"/>
      <c r="D37" s="254" t="s">
        <v>153</v>
      </c>
      <c r="E37" s="254"/>
      <c r="F37" s="254"/>
      <c r="G37" s="254"/>
      <c r="H37" s="254"/>
      <c r="I37" s="254"/>
      <c r="J37" s="254"/>
      <c r="K37" s="254"/>
      <c r="L37" s="254"/>
      <c r="M37" s="254"/>
      <c r="N37" s="254"/>
      <c r="O37" s="45"/>
    </row>
    <row r="38" spans="1:15" ht="30.75" customHeight="1" x14ac:dyDescent="0.45">
      <c r="A38" s="45"/>
      <c r="B38" s="170" t="s">
        <v>16</v>
      </c>
      <c r="C38" s="171"/>
      <c r="D38" s="254" t="s">
        <v>54</v>
      </c>
      <c r="E38" s="254"/>
      <c r="F38" s="254"/>
      <c r="G38" s="254"/>
      <c r="H38" s="254"/>
      <c r="I38" s="254"/>
      <c r="J38" s="254"/>
      <c r="K38" s="254"/>
      <c r="L38" s="254"/>
      <c r="M38" s="254"/>
      <c r="N38" s="254"/>
      <c r="O38" s="45"/>
    </row>
    <row r="39" spans="1:15" ht="30.75" customHeight="1" x14ac:dyDescent="0.45">
      <c r="A39" s="45"/>
      <c r="B39" s="170" t="s">
        <v>17</v>
      </c>
      <c r="C39" s="171"/>
      <c r="D39" s="254" t="s">
        <v>212</v>
      </c>
      <c r="E39" s="254"/>
      <c r="F39" s="254"/>
      <c r="G39" s="254"/>
      <c r="H39" s="254"/>
      <c r="I39" s="254"/>
      <c r="J39" s="254"/>
      <c r="K39" s="254"/>
      <c r="L39" s="254"/>
      <c r="M39" s="254"/>
      <c r="N39" s="254"/>
      <c r="O39" s="45"/>
    </row>
    <row r="40" spans="1:15" ht="89.4" customHeight="1" x14ac:dyDescent="0.45">
      <c r="A40" s="45"/>
      <c r="B40" s="170" t="s">
        <v>154</v>
      </c>
      <c r="C40" s="171"/>
      <c r="D40" s="253" t="s">
        <v>200</v>
      </c>
      <c r="E40" s="253"/>
      <c r="F40" s="253"/>
      <c r="G40" s="253"/>
      <c r="H40" s="253"/>
      <c r="I40" s="253"/>
      <c r="J40" s="253"/>
      <c r="K40" s="253"/>
      <c r="L40" s="253"/>
      <c r="M40" s="253"/>
      <c r="N40" s="253"/>
      <c r="O40" s="45"/>
    </row>
    <row r="41" spans="1:15" ht="67.650000000000006" customHeight="1" x14ac:dyDescent="0.45">
      <c r="A41" s="45"/>
      <c r="B41" s="170" t="s">
        <v>135</v>
      </c>
      <c r="C41" s="171"/>
      <c r="D41" s="253" t="s">
        <v>201</v>
      </c>
      <c r="E41" s="253"/>
      <c r="F41" s="253"/>
      <c r="G41" s="253"/>
      <c r="H41" s="253"/>
      <c r="I41" s="253"/>
      <c r="J41" s="253"/>
      <c r="K41" s="253"/>
      <c r="L41" s="253"/>
      <c r="M41" s="253"/>
      <c r="N41" s="253"/>
      <c r="O41" s="45"/>
    </row>
    <row r="42" spans="1:15" ht="54" customHeight="1" x14ac:dyDescent="0.45">
      <c r="A42" s="45"/>
      <c r="B42" s="170" t="s">
        <v>136</v>
      </c>
      <c r="C42" s="171"/>
      <c r="D42" s="254" t="s">
        <v>155</v>
      </c>
      <c r="E42" s="254"/>
      <c r="F42" s="254"/>
      <c r="G42" s="254"/>
      <c r="H42" s="254"/>
      <c r="I42" s="254"/>
      <c r="J42" s="254"/>
      <c r="K42" s="254"/>
      <c r="L42" s="254"/>
      <c r="M42" s="254"/>
      <c r="N42" s="254"/>
      <c r="O42" s="45"/>
    </row>
    <row r="43" spans="1:15" ht="16.5" customHeight="1" x14ac:dyDescent="0.45">
      <c r="A43" s="45"/>
      <c r="B43" s="256"/>
      <c r="C43" s="256"/>
      <c r="D43" s="252"/>
      <c r="E43" s="252"/>
      <c r="F43" s="252"/>
      <c r="G43" s="252"/>
      <c r="H43" s="252"/>
      <c r="I43" s="252"/>
      <c r="J43" s="252"/>
      <c r="K43" s="252"/>
      <c r="L43" s="252"/>
      <c r="M43" s="252"/>
      <c r="N43" s="252"/>
      <c r="O43" s="45"/>
    </row>
    <row r="44" spans="1:15" ht="16.5" customHeight="1" x14ac:dyDescent="0.45">
      <c r="B44" s="251"/>
      <c r="C44" s="251"/>
      <c r="D44" s="251"/>
      <c r="E44" s="251"/>
      <c r="F44" s="251"/>
      <c r="G44" s="251"/>
      <c r="H44" s="251"/>
      <c r="I44" s="251"/>
      <c r="J44" s="251"/>
      <c r="K44" s="251"/>
      <c r="L44" s="251"/>
      <c r="M44" s="251"/>
      <c r="N44" s="251"/>
    </row>
    <row r="45" spans="1:15" ht="16.5" customHeight="1" x14ac:dyDescent="0.45">
      <c r="B45" s="251"/>
      <c r="C45" s="251"/>
      <c r="D45" s="251"/>
      <c r="E45" s="251"/>
      <c r="F45" s="251"/>
      <c r="G45" s="251"/>
      <c r="H45" s="251"/>
      <c r="I45" s="251"/>
      <c r="J45" s="251"/>
      <c r="K45" s="251"/>
      <c r="L45" s="251"/>
      <c r="M45" s="251"/>
      <c r="N45" s="251"/>
    </row>
    <row r="46" spans="1:15" ht="16.5" customHeight="1" x14ac:dyDescent="0.45"/>
    <row r="47" spans="1:15" ht="16.5" customHeight="1" x14ac:dyDescent="0.45"/>
    <row r="48" spans="1:15" ht="16.5" customHeight="1" x14ac:dyDescent="0.45"/>
    <row r="49" ht="16.5" customHeight="1" x14ac:dyDescent="0.45"/>
    <row r="50" ht="16.5" customHeight="1" x14ac:dyDescent="0.45"/>
    <row r="51" ht="16.5" customHeight="1" x14ac:dyDescent="0.45"/>
    <row r="52" ht="16.5" customHeight="1" x14ac:dyDescent="0.45"/>
    <row r="53" ht="16.5" customHeight="1" x14ac:dyDescent="0.45"/>
    <row r="54" ht="16.5" customHeight="1" x14ac:dyDescent="0.45"/>
    <row r="55" ht="16.5" customHeight="1" x14ac:dyDescent="0.45"/>
    <row r="56" ht="16.5" customHeight="1" x14ac:dyDescent="0.45"/>
    <row r="57" ht="16.5" customHeight="1" x14ac:dyDescent="0.45"/>
    <row r="58" ht="16.5" customHeight="1" x14ac:dyDescent="0.45"/>
    <row r="59" ht="16.5" customHeight="1" x14ac:dyDescent="0.45"/>
    <row r="60" ht="16.5" customHeight="1" x14ac:dyDescent="0.45"/>
    <row r="61" ht="16.5" customHeight="1" x14ac:dyDescent="0.45"/>
    <row r="62" ht="16.5" customHeight="1" x14ac:dyDescent="0.45"/>
    <row r="63" ht="16.5" customHeight="1" x14ac:dyDescent="0.45"/>
    <row r="64" ht="16.5" customHeight="1" x14ac:dyDescent="0.45"/>
    <row r="65" ht="16.5" customHeight="1" x14ac:dyDescent="0.45"/>
    <row r="66" ht="16.5" customHeight="1" x14ac:dyDescent="0.45"/>
    <row r="67" ht="16.5" customHeight="1" x14ac:dyDescent="0.45"/>
    <row r="68" ht="16.5" customHeight="1" x14ac:dyDescent="0.45"/>
    <row r="69" ht="16.5" customHeight="1" x14ac:dyDescent="0.45"/>
    <row r="70" ht="16.5" customHeight="1" x14ac:dyDescent="0.45"/>
    <row r="71" ht="16.5" customHeight="1" x14ac:dyDescent="0.45"/>
    <row r="72" ht="16.5" customHeight="1" x14ac:dyDescent="0.45"/>
    <row r="73" ht="16.5" customHeight="1" x14ac:dyDescent="0.45"/>
    <row r="74" ht="16.5" customHeight="1" x14ac:dyDescent="0.45"/>
    <row r="75" ht="16.5" customHeight="1" x14ac:dyDescent="0.45"/>
    <row r="76" ht="16.5" customHeight="1" x14ac:dyDescent="0.45"/>
    <row r="77" ht="16.5" customHeight="1" x14ac:dyDescent="0.45"/>
    <row r="78" ht="16.5" customHeight="1" x14ac:dyDescent="0.45"/>
    <row r="79" ht="16.5" customHeight="1" x14ac:dyDescent="0.45"/>
    <row r="80" ht="16.5" customHeight="1" x14ac:dyDescent="0.45"/>
    <row r="81" ht="16.5" customHeight="1" x14ac:dyDescent="0.45"/>
    <row r="82" ht="16.5" customHeight="1" x14ac:dyDescent="0.45"/>
    <row r="83" ht="16.5" customHeight="1" x14ac:dyDescent="0.45"/>
    <row r="84" ht="16.5" customHeight="1" x14ac:dyDescent="0.45"/>
    <row r="85" ht="16.5" customHeight="1" x14ac:dyDescent="0.45"/>
    <row r="86" ht="16.5" customHeight="1" x14ac:dyDescent="0.45"/>
    <row r="87" ht="16.5" customHeight="1" x14ac:dyDescent="0.45"/>
    <row r="88" ht="16.5" customHeight="1" x14ac:dyDescent="0.45"/>
    <row r="89" ht="16.5" customHeight="1" x14ac:dyDescent="0.45"/>
    <row r="90" ht="16.5" customHeight="1" x14ac:dyDescent="0.45"/>
    <row r="91" ht="16.5" customHeight="1" x14ac:dyDescent="0.45"/>
    <row r="92" ht="16.5" customHeight="1" x14ac:dyDescent="0.45"/>
    <row r="93" ht="16.5" customHeight="1" x14ac:dyDescent="0.45"/>
    <row r="94" ht="16.5" customHeight="1" x14ac:dyDescent="0.45"/>
    <row r="95" ht="16.5" customHeight="1" x14ac:dyDescent="0.45"/>
    <row r="96" ht="16.5" customHeight="1" x14ac:dyDescent="0.45"/>
    <row r="97" ht="16.5" customHeight="1" x14ac:dyDescent="0.45"/>
    <row r="98" ht="16.5" customHeight="1" x14ac:dyDescent="0.45"/>
    <row r="99" ht="16.5" customHeight="1" x14ac:dyDescent="0.45"/>
    <row r="100" ht="16.5" customHeight="1" x14ac:dyDescent="0.45"/>
    <row r="101" ht="16.5" customHeight="1" x14ac:dyDescent="0.45"/>
    <row r="102" ht="16.5" customHeight="1" x14ac:dyDescent="0.45"/>
    <row r="103" ht="16.5" customHeight="1" x14ac:dyDescent="0.45"/>
    <row r="104" ht="16.5" customHeight="1" x14ac:dyDescent="0.45"/>
    <row r="105" ht="16.5" customHeight="1" x14ac:dyDescent="0.45"/>
    <row r="106" ht="16.5" customHeight="1" x14ac:dyDescent="0.45"/>
    <row r="107" ht="16.5" customHeight="1" x14ac:dyDescent="0.45"/>
    <row r="108" ht="16.5" customHeight="1" x14ac:dyDescent="0.45"/>
    <row r="109" ht="16.5" customHeight="1" x14ac:dyDescent="0.45"/>
    <row r="110" ht="16.5" customHeight="1" x14ac:dyDescent="0.45"/>
    <row r="111" ht="16.5" customHeight="1" x14ac:dyDescent="0.45"/>
    <row r="112" ht="16.5" customHeight="1" x14ac:dyDescent="0.45"/>
    <row r="113" ht="16.5" customHeight="1" x14ac:dyDescent="0.45"/>
    <row r="114" ht="16.5" customHeight="1" x14ac:dyDescent="0.45"/>
    <row r="115" ht="16.5" customHeight="1" x14ac:dyDescent="0.45"/>
    <row r="116" ht="16.5" customHeight="1" x14ac:dyDescent="0.45"/>
    <row r="117" ht="16.5" customHeight="1" x14ac:dyDescent="0.45"/>
    <row r="118" ht="16.5" customHeight="1" x14ac:dyDescent="0.45"/>
    <row r="119" ht="16.5" customHeight="1" x14ac:dyDescent="0.45"/>
    <row r="120" ht="16.5" customHeight="1" x14ac:dyDescent="0.45"/>
    <row r="121" ht="16.5" customHeight="1" x14ac:dyDescent="0.45"/>
    <row r="122" ht="16.5" customHeight="1" x14ac:dyDescent="0.45"/>
    <row r="123" ht="16.5" customHeight="1" x14ac:dyDescent="0.45"/>
    <row r="124" ht="16.5" customHeight="1" x14ac:dyDescent="0.45"/>
    <row r="125" ht="16.5" customHeight="1" x14ac:dyDescent="0.45"/>
    <row r="126" ht="16.5" customHeight="1" x14ac:dyDescent="0.45"/>
    <row r="127" ht="16.5" customHeight="1" x14ac:dyDescent="0.45"/>
    <row r="128" ht="16.5" customHeight="1" x14ac:dyDescent="0.45"/>
    <row r="129" ht="16.5" customHeight="1" x14ac:dyDescent="0.45"/>
    <row r="130" ht="16.5" customHeight="1" x14ac:dyDescent="0.45"/>
    <row r="131" ht="16.5" customHeight="1" x14ac:dyDescent="0.45"/>
    <row r="132" ht="16.5" customHeight="1" x14ac:dyDescent="0.45"/>
    <row r="133" ht="16.5" customHeight="1" x14ac:dyDescent="0.45"/>
    <row r="134" ht="16.5" customHeight="1" x14ac:dyDescent="0.45"/>
    <row r="135" ht="16.5" customHeight="1" x14ac:dyDescent="0.45"/>
    <row r="136" ht="16.5" customHeight="1" x14ac:dyDescent="0.45"/>
  </sheetData>
  <mergeCells count="65">
    <mergeCell ref="D8:H8"/>
    <mergeCell ref="I8:L8"/>
    <mergeCell ref="B34:C34"/>
    <mergeCell ref="D34:N34"/>
    <mergeCell ref="J2:N2"/>
    <mergeCell ref="I3:I4"/>
    <mergeCell ref="J3:N3"/>
    <mergeCell ref="J4:N4"/>
    <mergeCell ref="L6:N6"/>
    <mergeCell ref="B16:C16"/>
    <mergeCell ref="B10:D12"/>
    <mergeCell ref="E10:E12"/>
    <mergeCell ref="F10:N10"/>
    <mergeCell ref="F11:G11"/>
    <mergeCell ref="H11:I11"/>
    <mergeCell ref="J11:K11"/>
    <mergeCell ref="L11:M11"/>
    <mergeCell ref="N11:N12"/>
    <mergeCell ref="F12:G12"/>
    <mergeCell ref="H12:I12"/>
    <mergeCell ref="J12:K12"/>
    <mergeCell ref="L12:M12"/>
    <mergeCell ref="B13:C13"/>
    <mergeCell ref="B14:C14"/>
    <mergeCell ref="B15:C15"/>
    <mergeCell ref="B17:C17"/>
    <mergeCell ref="B18:C18"/>
    <mergeCell ref="B19:C19"/>
    <mergeCell ref="B20:C20"/>
    <mergeCell ref="B21:C21"/>
    <mergeCell ref="D25:D26"/>
    <mergeCell ref="E25:E26"/>
    <mergeCell ref="B31:C31"/>
    <mergeCell ref="D31:N31"/>
    <mergeCell ref="B32:C32"/>
    <mergeCell ref="D32:N32"/>
    <mergeCell ref="B25:C26"/>
    <mergeCell ref="B33:C33"/>
    <mergeCell ref="D33:N33"/>
    <mergeCell ref="B35:C35"/>
    <mergeCell ref="D35:N35"/>
    <mergeCell ref="B36:C36"/>
    <mergeCell ref="D36:N36"/>
    <mergeCell ref="B45:C45"/>
    <mergeCell ref="D45:N45"/>
    <mergeCell ref="B22:C22"/>
    <mergeCell ref="B23:C23"/>
    <mergeCell ref="B24:C24"/>
    <mergeCell ref="C29:N29"/>
    <mergeCell ref="B41:C41"/>
    <mergeCell ref="D41:N41"/>
    <mergeCell ref="B42:C42"/>
    <mergeCell ref="D42:N42"/>
    <mergeCell ref="B43:C43"/>
    <mergeCell ref="D43:N43"/>
    <mergeCell ref="B37:C37"/>
    <mergeCell ref="D37:N37"/>
    <mergeCell ref="B38:C38"/>
    <mergeCell ref="D38:N38"/>
    <mergeCell ref="B40:C40"/>
    <mergeCell ref="D40:N40"/>
    <mergeCell ref="B39:C39"/>
    <mergeCell ref="D39:N39"/>
    <mergeCell ref="B44:C44"/>
    <mergeCell ref="D44:N44"/>
  </mergeCells>
  <phoneticPr fontId="1"/>
  <dataValidations count="3">
    <dataValidation type="list" allowBlank="1" showInputMessage="1" showErrorMessage="1" sqref="J3:N3" xr:uid="{A3287082-2884-4285-8D35-627A80760F6A}">
      <formula1>"■治験　　□製造販売後臨床試験,□治験　　■製造販売後臨床試験"</formula1>
    </dataValidation>
    <dataValidation type="list" allowBlank="1" showInputMessage="1" showErrorMessage="1" sqref="J4:N4" xr:uid="{41976D80-148D-4556-AA60-24AFC270A2B0}">
      <formula1>"■医薬品　□医療機器　□再生医療等製品,□医薬品　■医療機器　□再生医療等製品,□医薬品　□医療機器　■再生医療等製品,■医薬品　■医療機器　□再生医療等製品"</formula1>
    </dataValidation>
    <dataValidation type="list" allowBlank="1" showInputMessage="1" showErrorMessage="1" sqref="I8" xr:uid="{5809673A-15E3-44D1-9DFB-38359CA324D2}">
      <formula1>"（■新規　□変更）,（□新規　■変更）"</formula1>
    </dataValidation>
  </dataValidations>
  <pageMargins left="0.39370078740157483" right="0.39370078740157483" top="0.39370078740157483" bottom="0.39370078740157483" header="0" footer="0"/>
  <pageSetup paperSize="9" orientation="portrait" r:id="rId1"/>
  <rowBreaks count="1" manualBreakCount="1">
    <brk id="3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基本情報</vt:lpstr>
      <vt:lpstr>様式3-1</vt:lpstr>
      <vt:lpstr>様式3-2</vt:lpstr>
      <vt:lpstr>様式3-3（再生以外）</vt:lpstr>
      <vt:lpstr>様式3-3（再生）</vt:lpstr>
      <vt:lpstr>'様式3-1'!Print_Area</vt:lpstr>
      <vt:lpstr>'様式3-2'!Print_Area</vt:lpstr>
      <vt:lpstr>'様式3-3（再生）'!Print_Area</vt:lpstr>
      <vt:lpstr>'様式3-3（再生以外）'!Print_Area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Kiyoe Saeki</dc:creator>
  <cp:lastModifiedBy>腰山</cp:lastModifiedBy>
  <cp:lastPrinted>2025-04-07T07:44:49Z</cp:lastPrinted>
  <dcterms:created xsi:type="dcterms:W3CDTF">2024-08-14T04:57:06Z</dcterms:created>
  <dcterms:modified xsi:type="dcterms:W3CDTF">2025-06-03T07:35:40Z</dcterms:modified>
</cp:coreProperties>
</file>